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56" tabRatio="934" activeTab="0"/>
  </bookViews>
  <sheets>
    <sheet name="Information" sheetId="1" r:id="rId1"/>
    <sheet name="Summary" sheetId="2" r:id="rId2"/>
    <sheet name="AT" sheetId="3" r:id="rId3"/>
    <sheet name="BE" sheetId="4" r:id="rId4"/>
    <sheet name="BG" sheetId="5" r:id="rId5"/>
    <sheet name="DE" sheetId="6" r:id="rId6"/>
    <sheet name="DK" sheetId="7" r:id="rId7"/>
    <sheet name="ES" sheetId="8" r:id="rId8"/>
    <sheet name="FI" sheetId="9" r:id="rId9"/>
    <sheet name="GR" sheetId="10" r:id="rId10"/>
    <sheet name="HR" sheetId="11" r:id="rId11"/>
    <sheet name="IE" sheetId="12" r:id="rId12"/>
    <sheet name="IS" sheetId="13" r:id="rId13"/>
    <sheet name="IT" sheetId="14" r:id="rId14"/>
    <sheet name="LI" sheetId="15" r:id="rId15"/>
    <sheet name="LU" sheetId="16" r:id="rId16"/>
    <sheet name="LV" sheetId="17" r:id="rId17"/>
    <sheet name="MT" sheetId="18" r:id="rId18"/>
    <sheet name="NL" sheetId="19" r:id="rId19"/>
    <sheet name="NO" sheetId="20" r:id="rId20"/>
    <sheet name="PL" sheetId="21" r:id="rId21"/>
    <sheet name="PT" sheetId="22" r:id="rId22"/>
    <sheet name="RO" sheetId="23" r:id="rId23"/>
    <sheet name="SE" sheetId="24" r:id="rId24"/>
    <sheet name="SI" sheetId="25" r:id="rId25"/>
    <sheet name="SK" sheetId="26" r:id="rId26"/>
    <sheet name="UK" sheetId="27" r:id="rId27"/>
    <sheet name="Annex_1" sheetId="28" r:id="rId28"/>
    <sheet name="Annex_2" sheetId="29" r:id="rId29"/>
    <sheet name="Annex_3" sheetId="30"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Country" localSheetId="3">'[1]Internal Data'!$C$5:$C$35</definedName>
    <definedName name="_Country" localSheetId="4">'[2]Internal Data'!$C$5:$C$35</definedName>
    <definedName name="_Country" localSheetId="5">'[3]Internal Data'!$C$5:$C$35</definedName>
    <definedName name="_Country" localSheetId="6">'[4]Internal Data'!$C$5:$C$35</definedName>
    <definedName name="_Country" localSheetId="7">'[5]Internal Data'!$C$5:$C$35</definedName>
    <definedName name="_Country" localSheetId="8">'[6]Internal Data'!$C$5:$C$35</definedName>
    <definedName name="_Country" localSheetId="13">'[7]Internal Data'!$C$5:$C$35</definedName>
    <definedName name="_Country" localSheetId="14">'[8]Internal Data'!$C$5:$C$35</definedName>
    <definedName name="_Country" localSheetId="25">'[9]Internal Data'!$C$5:$C$35</definedName>
    <definedName name="_Country">'[9]Internal Data'!$C$5:$C$35</definedName>
    <definedName name="_Valuation" localSheetId="3">'[1]Internal Data'!$C$37:$C$40</definedName>
    <definedName name="_Valuation" localSheetId="4">'[2]Internal Data'!$C$37:$C$40</definedName>
    <definedName name="_Valuation" localSheetId="5">'[3]Internal Data'!$C$37:$C$40</definedName>
    <definedName name="_Valuation" localSheetId="6">'[4]Internal Data'!$C$37:$C$40</definedName>
    <definedName name="_Valuation" localSheetId="7">'[5]Internal Data'!$C$37:$C$40</definedName>
    <definedName name="_Valuation" localSheetId="8">'[6]Internal Data'!$C$37:$C$40</definedName>
    <definedName name="_Valuation" localSheetId="13">'[7]Internal Data'!$C$37:$C$40</definedName>
    <definedName name="_Valuation" localSheetId="14">'[8]Internal Data'!$C$37:$C$40</definedName>
    <definedName name="_Valuation" localSheetId="25">'[9]Internal Data'!$C$37:$C$40</definedName>
    <definedName name="_Valuation">'[9]Internal Data'!$C$37:$C$40</definedName>
    <definedName name="_xlfn.IFERROR" hidden="1">#NAME?</definedName>
    <definedName name="CIQWBGuid" hidden="1">"1574a8cf-5784-401f-965a-b10bea8e5da8"</definedName>
    <definedName name="DataRange" localSheetId="12">#REF!</definedName>
    <definedName name="DataRange" localSheetId="17">#REF!</definedName>
    <definedName name="DataRange" localSheetId="22">#REF!</definedName>
    <definedName name="DataRange">#REF!</definedName>
    <definedName name="DataRange2" localSheetId="12">#REF!</definedName>
    <definedName name="DataRange2" localSheetId="17">#REF!</definedName>
    <definedName name="DataRange2" localSheetId="22">#REF!</definedName>
    <definedName name="DataRange2">#REF!</definedName>
    <definedName name="Euro" localSheetId="12">#REF!</definedName>
    <definedName name="Euro" localSheetId="17">#REF!</definedName>
    <definedName name="Euro" localSheetId="22">#REF!</definedName>
    <definedName name="Euro">#REF!</definedName>
    <definedName name="ID_Branch" localSheetId="12">OFFSET(#REF!,1,MATCH("Branch",#REF!,0)-1,COUNTA(#REF!)-1,1)</definedName>
    <definedName name="ID_Branch" localSheetId="17">OFFSET(#REF!,1,MATCH("Branch",#REF!,0)-1,COUNTA(#REF!)-1,1)</definedName>
    <definedName name="ID_Branch" localSheetId="22">OFFSET(#REF!,1,MATCH("Branch",#REF!,0)-1,COUNTA(#REF!)-1,1)</definedName>
    <definedName name="ID_Branch">OFFSET(#REF!,1,MATCH("Branch",#REF!,0)-1,COUNTA(#REF!)-1,1)</definedName>
    <definedName name="ID_Col" localSheetId="12">OFFSET(#REF!,1,MATCH("EIOPA_Col",#REF!,0)-1,COUNTA(#REF!)-1,1)</definedName>
    <definedName name="ID_Col" localSheetId="17">OFFSET(#REF!,1,MATCH("EIOPA_Col",#REF!,0)-1,COUNTA(#REF!)-1,1)</definedName>
    <definedName name="ID_Col" localSheetId="22">OFFSET(#REF!,1,MATCH("EIOPA_Col",#REF!,0)-1,COUNTA(#REF!)-1,1)</definedName>
    <definedName name="ID_Col">OFFSET(#REF!,1,MATCH("EIOPA_Col",#REF!,0)-1,COUNTA(#REF!)-1,1)</definedName>
    <definedName name="ID_Row" localSheetId="12">OFFSET(#REF!,1,MATCH("EIOPA_Row",#REF!,0)-1,COUNTA(#REF!)-1,1)</definedName>
    <definedName name="ID_Row" localSheetId="17">OFFSET(#REF!,1,MATCH("EIOPA_Row",#REF!,0)-1,COUNTA(#REF!)-1,1)</definedName>
    <definedName name="ID_Row" localSheetId="22">OFFSET(#REF!,1,MATCH("EIOPA_Row",#REF!,0)-1,COUNTA(#REF!)-1,1)</definedName>
    <definedName name="ID_Row">OFFSET(#REF!,1,MATCH("EIOPA_Row",#REF!,0)-1,COUNTA(#REF!)-1,1)</definedName>
    <definedName name="ID_Table" localSheetId="12">OFFSET(#REF!,1,MATCH("Table",#REF!,0)-1,COUNTA(#REF!)-1,1)</definedName>
    <definedName name="ID_Table" localSheetId="17">OFFSET(#REF!,1,MATCH("Table",#REF!,0)-1,COUNTA(#REF!)-1,1)</definedName>
    <definedName name="ID_Table" localSheetId="22">OFFSET(#REF!,1,MATCH("Table",#REF!,0)-1,COUNTA(#REF!)-1,1)</definedName>
    <definedName name="ID_Table">OFFSET(#REF!,1,MATCH("Table",#REF!,0)-1,COUNTA(#REF!)-1,1)</definedName>
    <definedName name="ID_Type" localSheetId="12">OFFSET(#REF!,1,MATCH("Type",#REF!,0)-1,COUNTA(#REF!)-1,1)</definedName>
    <definedName name="ID_Type" localSheetId="17">OFFSET(#REF!,1,MATCH("Type",#REF!,0)-1,COUNTA(#REF!)-1,1)</definedName>
    <definedName name="ID_Type" localSheetId="22">OFFSET(#REF!,1,MATCH("Type",#REF!,0)-1,COUNTA(#REF!)-1,1)</definedName>
    <definedName name="ID_Type">OFFSET(#REF!,1,MATCH("Type",#REF!,0)-1,COUNTA(#REF!)-1,1)</definedName>
    <definedName name="ID_Val" localSheetId="12">OFFSET(#REF!,1,MATCH("EIOPA_Val",#REF!,0)-1,COUNTA(#REF!)-1,1)</definedName>
    <definedName name="ID_Val" localSheetId="17">OFFSET(#REF!,1,MATCH("EIOPA_Val",#REF!,0)-1,COUNTA(#REF!)-1,1)</definedName>
    <definedName name="ID_Val" localSheetId="22">OFFSET(#REF!,1,MATCH("EIOPA_Val",#REF!,0)-1,COUNTA(#REF!)-1,1)</definedName>
    <definedName name="ID_Val">OFFSET(#REF!,1,MATCH("EIOPA_Val",#REF!,0)-1,COUNTA(#REF!)-1,1)</definedName>
    <definedName name="_xlnm.Print_Area" localSheetId="7">'ES'!$A$1:$L$73</definedName>
    <definedName name="years" localSheetId="0">'[11]Table of contents'!$E$21:$E$26</definedName>
    <definedName name="years">'[12]Table of contents'!$E$21:$E$26</definedName>
  </definedNames>
  <calcPr fullCalcOnLoad="1"/>
</workbook>
</file>

<file path=xl/sharedStrings.xml><?xml version="1.0" encoding="utf-8"?>
<sst xmlns="http://schemas.openxmlformats.org/spreadsheetml/2006/main" count="10532" uniqueCount="442">
  <si>
    <t>TABLE 1 : CONTRIBUTIONS AND BENEFITS OF OCCUPATIONAL PENSION FUNDS</t>
  </si>
  <si>
    <t>(in EUR mil.)</t>
  </si>
  <si>
    <t>Total--Total gross contributions receivable</t>
  </si>
  <si>
    <t>Total--Reinsurance contributions ceded</t>
  </si>
  <si>
    <t>Total--Total net contributions receivable</t>
  </si>
  <si>
    <t>Total--Total gross benefits payable</t>
  </si>
  <si>
    <t>Total--Reinsurance benefits received</t>
  </si>
  <si>
    <t>Total--Total net benefits payable</t>
  </si>
  <si>
    <t>Total--Transfer of pension rights from other pension funds or insurance company(entrants)</t>
  </si>
  <si>
    <t>Total--Transfer of pension rights to other pension funds or insurance company(leavers)</t>
  </si>
  <si>
    <t>Total--Net cash flow</t>
  </si>
  <si>
    <t>TABLE 2 : PROFIT AND LOSS OF OCCUPATIONAL PENSION FUNDS</t>
  </si>
  <si>
    <t>Total--Investment income</t>
  </si>
  <si>
    <t>Total--Change in the market value of investment assets (realised &amp; unrealised)</t>
  </si>
  <si>
    <t>Total--Investment expenses</t>
  </si>
  <si>
    <t>Total--Net investment income</t>
  </si>
  <si>
    <t>Total--Other income</t>
  </si>
  <si>
    <t>Total--Other expenses</t>
  </si>
  <si>
    <t>Total--Net additions to the fund</t>
  </si>
  <si>
    <t>TABLE 3: TECHNICAL PROVISION FOR PENSION LIABILITIES</t>
  </si>
  <si>
    <t>Total--Technical provision for pensions</t>
  </si>
  <si>
    <t>Total--Market value of total assets</t>
  </si>
  <si>
    <t>Total--Other liabilities</t>
  </si>
  <si>
    <t>Total--Net assets covering the technical provisions</t>
  </si>
  <si>
    <t>Total--Average cover ratio (%)</t>
  </si>
  <si>
    <t>TABLE 4 : INVESTMENT ASSETS OF OCCUPATIONAL PENSION FUNDS</t>
  </si>
  <si>
    <t>Total-- Debt and other fixed income securities</t>
  </si>
  <si>
    <t>Total--…of which sovereign</t>
  </si>
  <si>
    <t>Total--…of which financial</t>
  </si>
  <si>
    <t>Total--…of which other</t>
  </si>
  <si>
    <t>Total-- Equity and other variable-yield securities (excluding UCITS)</t>
  </si>
  <si>
    <t>Total--…of which listed equity</t>
  </si>
  <si>
    <t>Total--…of which other variable-yield securities</t>
  </si>
  <si>
    <t>Total-- UCITS</t>
  </si>
  <si>
    <t>Total--   -  of which in debt securities</t>
  </si>
  <si>
    <t>4.10</t>
  </si>
  <si>
    <t>Total--   -  of which in equity securities</t>
  </si>
  <si>
    <t>4.11</t>
  </si>
  <si>
    <t>Total--   -  of which in real estate</t>
  </si>
  <si>
    <t>4.12</t>
  </si>
  <si>
    <t>Total--   -  of which in other assets</t>
  </si>
  <si>
    <t>4.13</t>
  </si>
  <si>
    <t>Total-- Derivative instruments</t>
  </si>
  <si>
    <t>4.14</t>
  </si>
  <si>
    <t>Total--Loans</t>
  </si>
  <si>
    <t>4.15</t>
  </si>
  <si>
    <t>Total--Real estate investments</t>
  </si>
  <si>
    <t>4.16</t>
  </si>
  <si>
    <t>Total--Otherinvestments</t>
  </si>
  <si>
    <t>4.17</t>
  </si>
  <si>
    <t>Total--Reinsured technical provisions</t>
  </si>
  <si>
    <t>4.18</t>
  </si>
  <si>
    <t>Total--Other assets</t>
  </si>
  <si>
    <t>4.19</t>
  </si>
  <si>
    <t>Total--Total assets</t>
  </si>
  <si>
    <t>4.20</t>
  </si>
  <si>
    <t>Total--Return on assets  (%)</t>
  </si>
  <si>
    <t>4.21</t>
  </si>
  <si>
    <t>TABLE 5 : SIZE OF THE OCCUPATIONAL PENSION FUND SECTOR</t>
  </si>
  <si>
    <t>(in '000)</t>
  </si>
  <si>
    <t>Total--Number of members</t>
  </si>
  <si>
    <t>Total--Number of active members</t>
  </si>
  <si>
    <t>Total--Number of deferred members</t>
  </si>
  <si>
    <t>Total--Number of retired persons</t>
  </si>
  <si>
    <t>Total--Number of Institutions for Occupational Retirement Provision</t>
  </si>
  <si>
    <t>Total--Number of occupational retirement schemes</t>
  </si>
  <si>
    <t>Total--Working population</t>
  </si>
  <si>
    <t>TABLE 6: CONCENTRATION RATIO and PENETRATION RATES</t>
  </si>
  <si>
    <t>(in %)</t>
  </si>
  <si>
    <t>Total--CR 3</t>
  </si>
  <si>
    <t>Total--CR 5</t>
  </si>
  <si>
    <t>Total--CR 10</t>
  </si>
  <si>
    <t>Total--Penetration rate</t>
  </si>
  <si>
    <t>AUSTRIA</t>
  </si>
  <si>
    <t>AT</t>
  </si>
  <si>
    <t>TABLE 5 : SIZE OF SECTOR</t>
  </si>
  <si>
    <t>BE</t>
  </si>
  <si>
    <t>BG</t>
  </si>
  <si>
    <t>DE</t>
  </si>
  <si>
    <t>DK</t>
  </si>
  <si>
    <t>Total--Number of occupational retirement schemes (actual number)</t>
  </si>
  <si>
    <t xml:space="preserve">Total--Working population </t>
  </si>
  <si>
    <t>Total--Number of Institutions for Occupational Retirement Provision (actual number)</t>
  </si>
  <si>
    <t>BELGIUM</t>
  </si>
  <si>
    <t>ES</t>
  </si>
  <si>
    <t>BULGARIA</t>
  </si>
  <si>
    <t>FI</t>
  </si>
  <si>
    <t>HR</t>
  </si>
  <si>
    <t>IE</t>
  </si>
  <si>
    <t>IT</t>
  </si>
  <si>
    <t>LI</t>
  </si>
  <si>
    <t>LV</t>
  </si>
  <si>
    <t>NL</t>
  </si>
  <si>
    <t>NO</t>
  </si>
  <si>
    <t>PL</t>
  </si>
  <si>
    <t>PT</t>
  </si>
  <si>
    <t>SE</t>
  </si>
  <si>
    <t>SK</t>
  </si>
  <si>
    <t>GERMANY</t>
  </si>
  <si>
    <t>DENMARK</t>
  </si>
  <si>
    <t>SPAIN</t>
  </si>
  <si>
    <t>FINLAND</t>
  </si>
  <si>
    <t>CROATIA</t>
  </si>
  <si>
    <t>LIECHTENSTEIN</t>
  </si>
  <si>
    <t>ITALY</t>
  </si>
  <si>
    <t>LU</t>
  </si>
  <si>
    <t>LATVIA</t>
  </si>
  <si>
    <t>NETHERLANDS</t>
  </si>
  <si>
    <t>NORWAY</t>
  </si>
  <si>
    <t>POLAND</t>
  </si>
  <si>
    <t>-</t>
  </si>
  <si>
    <t>PORTUGAL</t>
  </si>
  <si>
    <t xml:space="preserve">Note: </t>
  </si>
  <si>
    <t>SWEDEN</t>
  </si>
  <si>
    <t>SI</t>
  </si>
  <si>
    <t>Type</t>
  </si>
  <si>
    <t>Definition</t>
  </si>
  <si>
    <t>Source</t>
  </si>
  <si>
    <t>Defined Benefit schemes (DB)</t>
  </si>
  <si>
    <t>Retirement benefit plans under which amounts to be paid as retirement benefits are determined by reference to a formula usually based on employees' earnings and/or years of service.</t>
  </si>
  <si>
    <t/>
  </si>
  <si>
    <t>Defined Contributions schemes (DC)</t>
  </si>
  <si>
    <t>A pension plan where the only obligation of the plan sponsor is to pay a specified contribution (normally expressed as a percentage of the employee’s salary) to the plan on the employee behalf. There are no further promises or ‘guarantees’ made by the sponsor.</t>
  </si>
  <si>
    <t>Hybrid schemes (HY)</t>
  </si>
  <si>
    <t xml:space="preserve">A plan which has two separate DB and DC components but which are treated as part of the same scheme. (definition based on “Survey on fully funded, technical provisions and security mechanisms in the European occupational pension sector” (Report of the Solvency Sub%Committee), CEIOPS%OPSSC%01/08 Rev 4, 14 March 2008) </t>
  </si>
  <si>
    <t>Defined Contribution with guarantees</t>
  </si>
  <si>
    <t xml:space="preserve">• A plan which operates like a DC scheme but which targets a specified level of benefits at retirement. 
• A plan which operates like a DC scheme but which guarantees a minimum rate of investment return on contributions paid. 
• A plan which operates like a DC scheme but which guarantees a certain annuity purchase price (annuity conversion factor). 
• A DC plan which guarantees that at least the sum of contributions paid is returned. </t>
  </si>
  <si>
    <t>Defined Benefit contribution based schemes</t>
  </si>
  <si>
    <t>A plan in which benefits are mostly determined by the contributions paid and the results of their investment, but that offers minimum guarantees and in the case of occupational pensions the employer has the final responsibility for the minimum guarantees.</t>
  </si>
  <si>
    <t>Explanation:</t>
  </si>
  <si>
    <t>Calculation</t>
  </si>
  <si>
    <t>TABLE DESCRIPTION AND DEFINITIONS</t>
  </si>
  <si>
    <t>TABLE 1 : CONTRIBUTIONS AND BENEFITS OF OCCUPATIONAL PENSION FUNDS*</t>
  </si>
  <si>
    <t>VARIABLE</t>
  </si>
  <si>
    <t>Explanation/Description - Eurostat Structural Business Statistics (code in brackets)</t>
  </si>
  <si>
    <t>Total gross contributions receivable (1)</t>
  </si>
  <si>
    <t>(1) For DB : Pension contributions to defined benefit schemes (48005); For DC: Pension contributions to defined contribution schemes (48006); For HY: Pension contributions to hybrid schemes (48007)
For TOTAL:Contributions receivable from members (48001)+Contributions receivable from employers (48002)+ Other contributions receivable (48004).</t>
  </si>
  <si>
    <t>Reinsurance contributions ceded (2)</t>
  </si>
  <si>
    <t>(2) Insurance premiums payable (48050)</t>
  </si>
  <si>
    <t>Total net contributions receivable**</t>
  </si>
  <si>
    <t>** (1)-(2)</t>
  </si>
  <si>
    <t>Total gross benefits payable (3)</t>
  </si>
  <si>
    <t>(3) Regular pension payments (48031)+ Pension payments of lump sums (48032)</t>
  </si>
  <si>
    <t>Reinsurance benefits received (4)</t>
  </si>
  <si>
    <t>(4) Insurance claims receivable (48021)</t>
  </si>
  <si>
    <t>Total net benefits payable***</t>
  </si>
  <si>
    <t>*** (3)-(4)</t>
  </si>
  <si>
    <t>Transfer of pension rights from other pension funds or insurance company(entrants) (5)</t>
  </si>
  <si>
    <t>(5) Incoming transfers (48003)</t>
  </si>
  <si>
    <t>Transfer of pension rights to other pension funds or insurance company(leavers) (6)</t>
  </si>
  <si>
    <t>(6) Outgoing transfers (48033)</t>
  </si>
  <si>
    <t>Net cash flow****</t>
  </si>
  <si>
    <t>**** (1)-(2)-(3)+(4)+(5)-(6)</t>
  </si>
  <si>
    <t>* The data collected only refers to occupational retirement provisions, either in the form of autonomous pension funds or non-autonomous pension funds</t>
  </si>
  <si>
    <t>Investment income (1)</t>
  </si>
  <si>
    <t>(1) Investment income (48010), excluding Capital gains and losses (48011)</t>
  </si>
  <si>
    <t>Change in the market value of investment assets (realised &amp; unrealised) (2)</t>
  </si>
  <si>
    <t>(2) Capital gains and losses (48011)</t>
  </si>
  <si>
    <t>Investment expenses (3)</t>
  </si>
  <si>
    <t>Net investment income*</t>
  </si>
  <si>
    <t>* (1)+(2)- (3)</t>
  </si>
  <si>
    <t>Net cash flow**</t>
  </si>
  <si>
    <t>** See Table 1</t>
  </si>
  <si>
    <t>Other income</t>
  </si>
  <si>
    <t>All other income of the profit and loss account not part of (1)-(3).</t>
  </si>
  <si>
    <t>Other expenses</t>
  </si>
  <si>
    <t>All other expenses of the profit and loss account not part of (1)-(3).</t>
  </si>
  <si>
    <t>Net additions to the fund***</t>
  </si>
  <si>
    <t>*** Net investment income+ Net cash flow+ Other income-Other expenses</t>
  </si>
  <si>
    <t>Technical provision for pensions (1)*</t>
  </si>
  <si>
    <t>(1) Net technical provisions (48400)</t>
  </si>
  <si>
    <t>Market value of total assets (2)</t>
  </si>
  <si>
    <t>(2) Total investments at market value (48104) + other assets (48200)</t>
  </si>
  <si>
    <t>Other liabilities (3)</t>
  </si>
  <si>
    <t>(3) Other liabilities (48500)</t>
  </si>
  <si>
    <t>Net assets covering the technical provisions**</t>
  </si>
  <si>
    <t>** Assets covering the technical provisions(2) - Other liabilities (3)</t>
  </si>
  <si>
    <t>Average cover ratio*** (%)</t>
  </si>
  <si>
    <t>*** Net assets covering technical provisions/Technical provisions for pensions (1)</t>
  </si>
  <si>
    <t>* Given differences in the actuarial basis of calculation (ABO method, PBO method, technical interest rate etc.), these figures may not be comparable across countries</t>
  </si>
  <si>
    <t>Debt and other fixed income securities (1)</t>
  </si>
  <si>
    <t>(1) Debt securities and other fixed-income securities (48150)</t>
  </si>
  <si>
    <t>…of which sovereign</t>
  </si>
  <si>
    <t>…of which financial</t>
  </si>
  <si>
    <t>…of which other</t>
  </si>
  <si>
    <t>Equity and other variable-yield securities (excluding UCITS) (2)</t>
  </si>
  <si>
    <t>(2) Shares and other variable yield securities (48130)</t>
  </si>
  <si>
    <t>…of which listed equity</t>
  </si>
  <si>
    <t>…of which other variable-yield securities</t>
  </si>
  <si>
    <t>UCITS (3)</t>
  </si>
  <si>
    <t>(3) Units in undertakings for collective investments in transferable securities (48140)</t>
  </si>
  <si>
    <t xml:space="preserve">  -  of which in debt securities</t>
  </si>
  <si>
    <t xml:space="preserve">  -  of which in equity securities</t>
  </si>
  <si>
    <t xml:space="preserve">  -  of which in real estate</t>
  </si>
  <si>
    <t xml:space="preserve">  -  of which in other assets</t>
  </si>
  <si>
    <t>Derivative instruments</t>
  </si>
  <si>
    <t>Loans (4)</t>
  </si>
  <si>
    <t>(4) Loans guaranteed by mortgages and other loans not covered elsewhere (48170)</t>
  </si>
  <si>
    <t>Real estate investments (5)</t>
  </si>
  <si>
    <t>(5) Land and building (48110)</t>
  </si>
  <si>
    <t>Other investments (6)</t>
  </si>
  <si>
    <t>(6) Other investments (48180) excluding derivatives</t>
  </si>
  <si>
    <t>Reinsured technical provisions</t>
  </si>
  <si>
    <t>Other assets (7)</t>
  </si>
  <si>
    <t>(7) Other assets (48200)</t>
  </si>
  <si>
    <t>Total assets*</t>
  </si>
  <si>
    <t>* (1)+(2)+(3)+Derivative instruments+(4)+(5)+(6)+Reinsured technical provisions +(7)</t>
  </si>
  <si>
    <t>Return on assets**</t>
  </si>
  <si>
    <t>Number of members</t>
  </si>
  <si>
    <t>Number of members of defined contribution schemes(48702) / Number of members of defined benefit schemes(48701) / Number of members of hybrid schemes(48703)</t>
  </si>
  <si>
    <t xml:space="preserve">    - active members (1)</t>
  </si>
  <si>
    <t>(1) Number of active members (48704)</t>
  </si>
  <si>
    <t xml:space="preserve">    - deferred members (2)</t>
  </si>
  <si>
    <t>(2) Number of deferred members (48705)</t>
  </si>
  <si>
    <t xml:space="preserve">    - retired persons (3)</t>
  </si>
  <si>
    <t>(3) Number of retired persons (48706)</t>
  </si>
  <si>
    <t>Number of Institutions for Occupational Retirement Provision (4)</t>
  </si>
  <si>
    <t>(4) Number of enterprises (11110)</t>
  </si>
  <si>
    <t>Number of occupational retirement schemes (5)</t>
  </si>
  <si>
    <t>(5) Number of pension schemes (11610)</t>
  </si>
  <si>
    <t>Working population (6)</t>
  </si>
  <si>
    <t>(6) Number of employees in total (irrespective of whether they are members of an IORP or not)</t>
  </si>
  <si>
    <t>CR 3</t>
  </si>
  <si>
    <t>total assets held by the largest 3 pension funds as a % of total assets of the pension fund sector</t>
  </si>
  <si>
    <t>CR 5</t>
  </si>
  <si>
    <t>total assets held by the largest 5 pension funds as a % of total assets of the pension fund sector</t>
  </si>
  <si>
    <t>CR 10</t>
  </si>
  <si>
    <t>total assets held by the largest 10 pension funds as a % of total assets of the pension fund sector</t>
  </si>
  <si>
    <t>Penetration rate</t>
  </si>
  <si>
    <t>total assets of the pension fund sector as % of GDP</t>
  </si>
  <si>
    <t>EUROSTAT definitions</t>
  </si>
  <si>
    <t>also availble at: EC No 250/2009</t>
  </si>
  <si>
    <t>Table 1</t>
  </si>
  <si>
    <t>This variable shall comprise all pension contributions receivable from members, due during the financial year, in respect of pension contracts, including all mandatory contributions, other regular contributions and voluntary additional contributions.</t>
  </si>
  <si>
    <t>This variable shall comprise all pension contributions receivable from employers, due during the financial year, in respect of pension contracts, including all mandatory contributions, other regular contributions and voluntary additional contributions.</t>
  </si>
  <si>
    <t>This variable shall comprise all other pension contributions, due during the financial year, in respect of pension contracts (e.g. contributions from central or local governments, from individuals and associations).</t>
  </si>
  <si>
    <t>Pension contributions to defined benefit schemes</t>
  </si>
  <si>
    <t>Pension contributions to defined contribution schemes</t>
  </si>
  <si>
    <t>Pension contributions to hybrid schemes</t>
  </si>
  <si>
    <t>This variable shall comprise the total of insurance premiums payable for all kinds of risks ceded to insurance or reinsurance enterprises.</t>
  </si>
  <si>
    <t>This variable shall comprise all payments on pensions, which have a regular nature (i.e. annuity).</t>
  </si>
  <si>
    <t>This variable shall comprise all payments on pensions, which are lump sum payments.</t>
  </si>
  <si>
    <t>This variable shall comprise claims receivable from insurance or reinsurance enterprises related to risks ceded.</t>
  </si>
  <si>
    <t>This variable shall comprise all incoming transfers. Those transfers are usually received from other pension funds or insurance companies. When an employee changes employer he often has the choice to transfer the amounts of pension rights constituted at the pension fund or insurance scheme of his former employer to the pension fund of the new employer.</t>
  </si>
  <si>
    <t>This variable shall comprise all outgoing transfers (usually the amount of pension rights transferred to other pension funds or to insurance companies when an employee changes employer and adheres consequently to the pension fund or insurance scheme of his new employer).</t>
  </si>
  <si>
    <t>Table 2</t>
  </si>
  <si>
    <t>This variable shall comprise income from investments, value re-adjustments on investments and income from realised and unrealised capital gains and losses. It includes rents receivable, interest income, dividends and realised and unrealised capital gains and losses.</t>
  </si>
  <si>
    <t>This variable shall comprise income from realised and unrealised capital gains and losses carried through the profit and loss account. Capital gains and losses arise from the variation between the valuation of investments at the beginning of the accounting period (or at purchase, if later) and their valuation at the end of the accounting period (or at sale, if earlier).</t>
  </si>
  <si>
    <t>Investment expenses</t>
  </si>
  <si>
    <t>All expenses related to the investment assets and management of investment assets which do not stem from the valuation of the investment assets.</t>
  </si>
  <si>
    <t>Other income/other expenses</t>
  </si>
  <si>
    <t>All other income and expenses of the profit and loss account not part of 48010 and Investment expenses.</t>
  </si>
  <si>
    <t>Table 3</t>
  </si>
  <si>
    <t>This variable shall comprise technical provisions net of reinsurance allocated to pension beneficiaries. These technical provisions normally are valued according to actuarial principles.</t>
  </si>
  <si>
    <t xml:space="preserve">This variable shall comprise Total investments (= sum of the variables Land and buildings (PF) (48110) + Investments in affiliated enterprises and participating interests (PF) (48120) + Shares and other variable-yield securities (48130) + Units in undertakings for collective investment in transferable securities (48140) + Debt securities and other fixed-income securities (48150) + Participation in investment pools (48160) + Loans guaranteed by mortgages and other loans not covered elsewhere (48170) + Other investments (48180).) at market value. </t>
  </si>
  <si>
    <t>This variable shall comprise all other assets not shown under investments.</t>
  </si>
  <si>
    <t>This variable shall comprise all other liabilities not being recorded under capital and reserves or net technical provisions.</t>
  </si>
  <si>
    <t>Table 4</t>
  </si>
  <si>
    <t>This variable shall comprise negotiable debt securities and other fixed-income securities issued by credit institutions, by other undertakings or by public bodies excluding shares in affiliated undertakings (item 48120). Securities bearing an interest rate, which varies in line with specific factors, for example the interest rate on the interbank market or on the Euromarket, shall also be regarded as debt securities and other fixed-income securities.</t>
  </si>
  <si>
    <t>This variable shall comprise all kinds of quoted and unquoted shares and other variable-yield securities are included under this item, except those included under items 48 12 0 and 48 14 0.</t>
  </si>
  <si>
    <t>This variable shall comprise shares in affiliated undertakings, debt securities issued by, and loans to, affiliated undertakings, participating interests and debt securities issued by, and loans to, undertakings with which a pension fund is linked by virtue of a participating interest. all investments in the sponsoring enterprises (item 48 10 1).</t>
  </si>
  <si>
    <t>This variable shall comprise all kinds of loans of pension funds guaranteed or not by mortgages.</t>
  </si>
  <si>
    <t>This variable shall comprise all land and buildings owned by the pension fund.</t>
  </si>
  <si>
    <t>This variable shall comprise all other investments which are not part of the previous investment items, such as deposits with
credit institutions, cash, other short term investments, derivatives or other investments.</t>
  </si>
  <si>
    <t>Table 5</t>
  </si>
  <si>
    <t>Number of members of defined benefit schemes</t>
  </si>
  <si>
    <t>Number of members of defined contribution schemes</t>
  </si>
  <si>
    <t>Number of members of hybrid schemes</t>
  </si>
  <si>
    <t>Number of active members</t>
  </si>
  <si>
    <t>Number of deferred members</t>
  </si>
  <si>
    <t>Number of retired persons</t>
  </si>
  <si>
    <t>Number of enterprises</t>
  </si>
  <si>
    <t>Number of pension schemes</t>
  </si>
  <si>
    <t>Variable</t>
  </si>
  <si>
    <t>DATA GLOSSARY</t>
  </si>
  <si>
    <t>Included in DB</t>
  </si>
  <si>
    <t>*The template is completed for IORPs and 1st Pillar bis occupational pension funds.</t>
  </si>
  <si>
    <t>EIOPA TAXONOMY* (developed by Occupational Pension Committee - OPC)</t>
  </si>
  <si>
    <t>SLOVENIA</t>
  </si>
  <si>
    <t>TABLE 3: TECHNICAL PROVISION FOR PENSION LIABILITIES (This table refers only to DB schemes)</t>
  </si>
  <si>
    <t>IRELAND</t>
  </si>
  <si>
    <t>TABLE 4 : INVESTMENT ASSETS OF OCCUPATIONAL PENSION FUNDS (This table refers only to DB schemes)</t>
  </si>
  <si>
    <t>SLOVAKIA</t>
  </si>
  <si>
    <t>Total--Total assets (both DB, DC and HY)</t>
  </si>
  <si>
    <t>Only for IE and the UK.</t>
  </si>
  <si>
    <t>(1) Item 3.5 refers to DB schemes only</t>
  </si>
  <si>
    <t xml:space="preserve">Eurostat codes and definitions </t>
  </si>
  <si>
    <t>Notes</t>
  </si>
  <si>
    <t>(3) Data marked as "-" do not exist or are subject to statistical confidentiality.</t>
  </si>
  <si>
    <t>(2) Holdings in derivatives need to be reported in the asset category of the underlying.</t>
  </si>
  <si>
    <t>(2) Data marked as "-" do not exist or are subject to statistical confidentiality.</t>
  </si>
  <si>
    <t xml:space="preserve">(1) On item 4.12 - This item includes UCITs for which a look-through is not available. That is especially the case for UCIT investments of German “Pensionsfonds”. </t>
  </si>
  <si>
    <t>(1) Data marked as "-" do not exist or are subject to statistical confidentiality.</t>
  </si>
  <si>
    <t>LUXEMBURG</t>
  </si>
  <si>
    <t xml:space="preserve">(1) The reporting of investment assets has changed in 2012: Mutual funds need to be looked through and reported in the respective asset classes. </t>
  </si>
  <si>
    <t>Therefore the UCITS (4.8) and its breakdown (4.10)-(4.12) is no longer available.</t>
  </si>
  <si>
    <t>Disclaimer</t>
  </si>
  <si>
    <t>Notes:</t>
  </si>
  <si>
    <t>(1) Technical provisions for pensions are set equal to Net assets covering the technical provisions (row 3,4). Indeed, this can be considered as a good estimate of technical provisions since the weight of DB schemes in Italy is very limited.</t>
  </si>
  <si>
    <t>(2) Aggregate data on the imbalance between Net assets covering the technical provisions and Technical provisions for pensions is not available and is considered not significant in size since the weight of DB schemes in Italy is very limited.</t>
  </si>
  <si>
    <r>
      <t>Total--Technical provision for pensions</t>
    </r>
    <r>
      <rPr>
        <vertAlign val="superscript"/>
        <sz val="11"/>
        <rFont val="Calibri"/>
        <family val="2"/>
      </rPr>
      <t>(1)</t>
    </r>
  </si>
  <si>
    <r>
      <t>Total--Average cover ratio (%)</t>
    </r>
    <r>
      <rPr>
        <vertAlign val="superscript"/>
        <sz val="11"/>
        <rFont val="Calibri"/>
        <family val="2"/>
      </rPr>
      <t>(2)</t>
    </r>
  </si>
  <si>
    <r>
      <t>Total--Real estate investments</t>
    </r>
    <r>
      <rPr>
        <vertAlign val="superscript"/>
        <sz val="11"/>
        <rFont val="Calibri"/>
        <family val="2"/>
      </rPr>
      <t>(3)</t>
    </r>
  </si>
  <si>
    <t>(3) It includes participations in real estate companies.</t>
  </si>
  <si>
    <t>Units in undertakings for collective investment in transferable securities (Ucits)</t>
  </si>
  <si>
    <t>(1) For Sweden a large portion of schemes are DC with guarantees. As explained in Annex 1, for the the purposes of this database, they are treated as DB.</t>
  </si>
  <si>
    <t>(1) For item 4.21, no investment breakdown is available.</t>
  </si>
  <si>
    <t>As a result this category might also include indirect investments into debt, equity and real estate.</t>
  </si>
  <si>
    <t>(1) Data for Slovenia come from ISA and SMA.</t>
  </si>
  <si>
    <t>https://eiopa.europa.eu/Publications/Reports/EIOPA-OPC-14-058_Database_of_pension_plans_product_in_EEA-guide_for_compilation.pdf</t>
  </si>
  <si>
    <t>Separate Category</t>
  </si>
  <si>
    <t>EIOPA comment</t>
  </si>
  <si>
    <t>This category also includes inflation or index linked pensions.</t>
  </si>
  <si>
    <t>This category includes 1st pillar bis.</t>
  </si>
  <si>
    <t>IS</t>
  </si>
  <si>
    <t>RO</t>
  </si>
  <si>
    <t>(1)Until 2013,item (4.4) for Belgium contains both financials and other. The breakdown is not available.</t>
  </si>
  <si>
    <t>ICELAND</t>
  </si>
  <si>
    <t>ROMANIA</t>
  </si>
  <si>
    <t>(3) Approximately  25% of total assets belong to IORPs, the rest belongs to occupational schemes owned by insurance undertakings and credit institutions</t>
  </si>
  <si>
    <t>Start date</t>
  </si>
  <si>
    <t>End date:</t>
  </si>
  <si>
    <t>TABLE 1: PARTICIPATING COUNTRIES</t>
  </si>
  <si>
    <t>TABLE 2: TYPE OF SCHEME PER COUNTRY</t>
  </si>
  <si>
    <t>TABLE 3: RELATIVE SIZE OF SECTOR PER TYPE OF SCHEME</t>
  </si>
  <si>
    <t>TABLE 4: ADDITIONAL INFORMATION:</t>
  </si>
  <si>
    <t xml:space="preserve">Scheme definitions are available at: </t>
  </si>
  <si>
    <t>#</t>
  </si>
  <si>
    <t>Country</t>
  </si>
  <si>
    <t>link</t>
  </si>
  <si>
    <t>Annex_1</t>
  </si>
  <si>
    <t>Austria</t>
  </si>
  <si>
    <t>X</t>
  </si>
  <si>
    <t>Annex_2</t>
  </si>
  <si>
    <t>Belguim</t>
  </si>
  <si>
    <t xml:space="preserve">Definitions of various types of schemes are available at: </t>
  </si>
  <si>
    <t>Annex_3</t>
  </si>
  <si>
    <t>Bulgaria</t>
  </si>
  <si>
    <t xml:space="preserve">Germany </t>
  </si>
  <si>
    <t>Denmark</t>
  </si>
  <si>
    <t xml:space="preserve">Data glossary is available at: </t>
  </si>
  <si>
    <t>Spain</t>
  </si>
  <si>
    <t>Finland</t>
  </si>
  <si>
    <t>Croatia</t>
  </si>
  <si>
    <t xml:space="preserve">Detailed EUROSTAT codes are available at: </t>
  </si>
  <si>
    <t>Ireland</t>
  </si>
  <si>
    <t>Iceland</t>
  </si>
  <si>
    <t>Italy</t>
  </si>
  <si>
    <t>Liechtenstein</t>
  </si>
  <si>
    <t>Luxemburg</t>
  </si>
  <si>
    <t>Latvia</t>
  </si>
  <si>
    <t>Netherlands</t>
  </si>
  <si>
    <t>Norway</t>
  </si>
  <si>
    <t>Poland</t>
  </si>
  <si>
    <t>Portugal</t>
  </si>
  <si>
    <t>Romania</t>
  </si>
  <si>
    <t>Sweden</t>
  </si>
  <si>
    <t>Slovenia</t>
  </si>
  <si>
    <t>Slovakia</t>
  </si>
  <si>
    <t>Total--Total assets (all sectors - DB and DC)</t>
  </si>
  <si>
    <t>(2) Data in IS are not subject to the IORP directive</t>
  </si>
  <si>
    <t xml:space="preserve">(1) The Romanian private pension system does not include pure occupational pension schemes and is structured as First pillar bis (privately administrated pension funds under Law no.411/2004) and </t>
  </si>
  <si>
    <t>Third pillar (voluntary pension funds under Law no.204/2006). Both are DC.</t>
  </si>
  <si>
    <t>funds under Law no.204/2006). Both are DC.</t>
  </si>
  <si>
    <t xml:space="preserve">as First pillar bis (privately administrated pension funds under Law no.411/2004) and Third pillar (voluntary pension </t>
  </si>
  <si>
    <t>GR</t>
  </si>
  <si>
    <t>GREECE</t>
  </si>
  <si>
    <t>Greece</t>
  </si>
  <si>
    <t>RO*</t>
  </si>
  <si>
    <t>Malta</t>
  </si>
  <si>
    <t>MT</t>
  </si>
  <si>
    <t>MALTA</t>
  </si>
  <si>
    <t>1) Summary statistics are included in the summary tab of the file.</t>
  </si>
  <si>
    <t>2) Explanatory notes on the definitions employed are provided in Annexes  1,2 and 3.</t>
  </si>
  <si>
    <t>Total--Total assets (if different from 4.19)</t>
  </si>
  <si>
    <t>NA</t>
  </si>
  <si>
    <t>Notes: The breakdown for DB,DC and HY in AT is not available.</t>
  </si>
  <si>
    <t xml:space="preserve">*The Romanian private pension system does not include pure occupational pension schemes and is structured </t>
  </si>
  <si>
    <t xml:space="preserve">(1) Five new funds were launched in 2013. Four out of five funds were converted from public pay-as-you-go (PAYG) system to an occupational pension scheme funded system. </t>
  </si>
  <si>
    <t>These four funds are currently implementing a financing schedule to cover their accrued liabilities. Since the benefits are not guaranteed, cover ratios are not applicable (NA).</t>
  </si>
  <si>
    <t>PENSION STATISTICS: OCCUPATIONAL PENSION FUND DATABASE - INFORMATION AND SUMMARY STATISTICS</t>
  </si>
  <si>
    <t>(3) As DC members may have rights in more than one pension fund, double counting may exist in variable 5.1.</t>
  </si>
  <si>
    <t>(3) Data on Table 5 for 2016 are based only on information provided by CSSF.</t>
  </si>
  <si>
    <t>(1) Data for Luxemburg come from COMMASSU and CSSF.</t>
  </si>
  <si>
    <t>4732,5</t>
  </si>
  <si>
    <t xml:space="preserve">(2) 5.1 is the number of personal policies. This number can be higher than number of (unique) members because one person can conclude more than one personal policy with SPMC. </t>
  </si>
  <si>
    <t>Total--Number of Institutions for Occupational Retirement Provision (actual number)*</t>
  </si>
  <si>
    <t>*There are 2 IORPs in Bulgaria but one of them is not active - does not have members and assets</t>
  </si>
  <si>
    <t>Total--Penetration rate - IORPS</t>
  </si>
  <si>
    <t>(3) Item 4.5 includes investments in UCITS which can not be distinguished separetaly</t>
  </si>
  <si>
    <t>This database is published to enhance public access to statistical information collected by EIOPA.  Our goal is to keep this information timely and accurate. If errors are brought to our attention, we will try to correct them. However, EIOPA accepts no responsibility or liability whatsoever with regard to the published material. This data are used in the EIOPA Financial stability report.  Due to differences in objective, scope, coverage and reporting period or timing of the data received by EIOPA, information reported in the different EIOPA reports may differ.</t>
  </si>
  <si>
    <r>
      <t xml:space="preserve">Total--Number of members </t>
    </r>
    <r>
      <rPr>
        <vertAlign val="superscript"/>
        <sz val="11"/>
        <rFont val="Calibri"/>
        <family val="2"/>
      </rPr>
      <t>(4)</t>
    </r>
  </si>
  <si>
    <r>
      <t xml:space="preserve">Total--Number of active members </t>
    </r>
    <r>
      <rPr>
        <vertAlign val="superscript"/>
        <sz val="11"/>
        <rFont val="Calibri"/>
        <family val="2"/>
      </rPr>
      <t>(4)</t>
    </r>
  </si>
  <si>
    <r>
      <t xml:space="preserve">Total--Number of retired persons </t>
    </r>
    <r>
      <rPr>
        <vertAlign val="superscript"/>
        <sz val="11"/>
        <rFont val="Calibri"/>
        <family val="2"/>
      </rPr>
      <t>(5)</t>
    </r>
  </si>
  <si>
    <r>
      <t>Total--Number of occupational retirement schemes (actual number)</t>
    </r>
    <r>
      <rPr>
        <vertAlign val="superscript"/>
        <sz val="11"/>
        <rFont val="Calibri"/>
        <family val="2"/>
      </rPr>
      <t>(6)</t>
    </r>
  </si>
  <si>
    <t xml:space="preserve">(4)  As the reporting schemes changed, there is a break in the time series of members: since 2016, figures have been reported net of double counting of persons enrolled in more than one pension plan; before 2016 the total number of members included double counting . </t>
  </si>
  <si>
    <t>(5) The total differs from the sum of retired persons reported, respectively, for DC and DB schemes.</t>
  </si>
  <si>
    <t>(6) Data refer to schemes that were operating at the end of each year.</t>
  </si>
  <si>
    <t>Data marked as "-" do not exist or are subject to statistical confidentiality.</t>
  </si>
  <si>
    <t xml:space="preserve"> -</t>
  </si>
  <si>
    <t>(3) Data for the year 2016 have been revised.</t>
  </si>
  <si>
    <r>
      <t xml:space="preserve">This database contains the statistical annexes submitted by national authorities to EIOPA from </t>
    </r>
    <r>
      <rPr>
        <b/>
        <u val="single"/>
        <sz val="10"/>
        <color indexed="8"/>
        <rFont val="Calibri"/>
        <family val="2"/>
      </rPr>
      <t>2004</t>
    </r>
    <r>
      <rPr>
        <u val="single"/>
        <sz val="10"/>
        <color indexed="8"/>
        <rFont val="Calibri"/>
        <family val="2"/>
      </rPr>
      <t xml:space="preserve"> to </t>
    </r>
    <r>
      <rPr>
        <b/>
        <u val="single"/>
        <sz val="10"/>
        <color indexed="8"/>
        <rFont val="Calibri"/>
        <family val="2"/>
      </rPr>
      <t>2019.</t>
    </r>
  </si>
  <si>
    <t>(1) Data for the year 2017 have been revised.</t>
  </si>
  <si>
    <t>(2) Data for the year 2018 have been revised.</t>
  </si>
  <si>
    <t>(3) Current data drawn from Annual Scheme Information submissions and Annual Actuarial Data Returns. Data prior to 2013 based on estimates including triennial Actuarial Funding Certificates.</t>
  </si>
  <si>
    <t xml:space="preserve"> - </t>
  </si>
  <si>
    <t>(2) Data for the year 2017 have been revised.</t>
  </si>
  <si>
    <t>(3) Data for the year 2018 have been revised.</t>
  </si>
  <si>
    <t>(3) Data for the year 2017 have been revised.</t>
  </si>
  <si>
    <t>(3) Line 4.5 Total Equity and other variable-yield securities (excluding UCITS) includes unlisted equity (not shown separately).</t>
  </si>
  <si>
    <t>(1) Data for the year 2018 have been revised.</t>
  </si>
  <si>
    <t>(4) Data for the year 2017 have been revised.</t>
  </si>
  <si>
    <r>
      <t>2019</t>
    </r>
    <r>
      <rPr>
        <b/>
        <sz val="6"/>
        <color indexed="56"/>
        <rFont val="Calibri"/>
        <family val="2"/>
      </rPr>
      <t>(4)</t>
    </r>
  </si>
  <si>
    <t>(4) 2019 data is derived from EIOPA’s database on occupational pensions information. Information on small IORPs, which are exempted from the full reporting requirements, are excluded, so that for some Member States 2019 data may not represent 100% of the total national IORPs sector.</t>
  </si>
  <si>
    <t>(3) For BE,  data includes first pillar pension funds.</t>
  </si>
  <si>
    <t>(3) 2019 data is derived from EIOPA’s database on occupational pensions information. Information on small IORPs, which are exempted from the full reporting requirements, are excluded, so that for some Member States 2019 data may not represent 100% of the total national IORPs sector.</t>
  </si>
  <si>
    <r>
      <t>2019</t>
    </r>
    <r>
      <rPr>
        <b/>
        <sz val="6"/>
        <color indexed="56"/>
        <rFont val="Calibri"/>
        <family val="2"/>
      </rPr>
      <t>(3)</t>
    </r>
  </si>
  <si>
    <t>(2) 2019 data is derived from EIOPA’s database on occupational pensions information. Information on small IORPs, which are exempted from the full reporting requirements, are excluded, so that for some Member States 2019 data may not represent 100% of the total national IORPs sector.</t>
  </si>
  <si>
    <r>
      <t>2019</t>
    </r>
    <r>
      <rPr>
        <b/>
        <sz val="6"/>
        <color indexed="56"/>
        <rFont val="Calibri"/>
        <family val="2"/>
      </rPr>
      <t>(2)</t>
    </r>
  </si>
  <si>
    <t>(3) According to the Greek Legislation (Transposition of the IORP II Directive), the funds which were converted from public pay-as-you-go (PAYG) system to an occupational pension scheme funded system, are out of the scope of the IORP II Directive. Therefore, these funds are not included in year 2019. .</t>
  </si>
  <si>
    <t>#by total assets (2019 data)</t>
  </si>
  <si>
    <t>#by Total membership (2019 data)</t>
  </si>
  <si>
    <t>*The split for Hybrid schemes (HY) is not available for BE, ES and LU.</t>
  </si>
  <si>
    <t>** Defined as net investment income as a % of average market value of assets between beginning and end of year less net investment income: Net investment income(t) / ((Total Assets(t) + Total Assets (t-1) - Net investment income(t))/2)
*** For those countries for which the data is derived from EIOPA’s database on occupational pensions information, RoA is defined as net investment income as a % of assets: Net investment income(t) / (Total Assets(t)</t>
  </si>
  <si>
    <t>(5) 2019 Return on assets is defined as 2019 net investment income (2.4)  as a share of 2019 total assets (4.19).</t>
  </si>
  <si>
    <t>(4)  2019 Return on assets is defined as 2019 net investment income (2.4)  as a share of 2019 total assets (4.19).</t>
  </si>
  <si>
    <t>(3)  2019 Return on assets is defined as 2019 net investment income (2.4)  as a share of 2019 total assets (4.19).</t>
  </si>
  <si>
    <t>(5)  2019 Return on assets is defined as 2019 net investment income (2.4)  as a share of 2019 total assets (4.19).</t>
  </si>
  <si>
    <t>UK</t>
  </si>
  <si>
    <t>UNITED KINGDOM</t>
  </si>
  <si>
    <t>TABLE 3: TECHNICAL PROVISION FOR PENSION LIABILITIES (This table refers only to DB and HY schemes)</t>
  </si>
  <si>
    <t>TABLE 4 : INVESTMENT ASSETS OF OCCUPATIONAL PENSION FUNDS (This table refers only to DB and HY schemes)</t>
  </si>
  <si>
    <t>Total--Total assets (all sectors - DB/HY and DC and Government pensions)</t>
  </si>
  <si>
    <t>(1) Item 4.20 - Calculations were performed by The Pensions Regulator. Calculation take into account  all funded schemes not just DB and Hybrid.</t>
  </si>
  <si>
    <t xml:space="preserve">(2) Item 4.21. This item includes all DB/ HY, DC and Local Government Pension Scheme assets. Based on estimates the DC part is appoximately 18.5% of this figure. </t>
  </si>
  <si>
    <t>(4) Data for the year 2015 have been revised.</t>
  </si>
  <si>
    <t>(5) Data for the year 2016 have been revised.</t>
  </si>
  <si>
    <t>United Kingdom</t>
  </si>
  <si>
    <t>UK**</t>
  </si>
  <si>
    <t>EIOPA-BOS-20/711</t>
  </si>
  <si>
    <t>**For the UK, the DB figure includes both DB and HY. No breakdown between DB/HY and DC is available for total assets. 
Latest figures available for the UK refer to 2018.</t>
  </si>
  <si>
    <t>(6) Latest figures available for the UK refer to 2018.</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</si>
</sst>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0\ _€_-;\-* #,##0.00\ _€_-;_-* &quot;-&quot;??\ _€_-;_-@_-"/>
    <numFmt numFmtId="166" formatCode="0.0000"/>
    <numFmt numFmtId="167" formatCode="0.000"/>
    <numFmt numFmtId="168" formatCode="0.0"/>
    <numFmt numFmtId="169" formatCode="#,##0.0"/>
    <numFmt numFmtId="170" formatCode="0.000000"/>
    <numFmt numFmtId="171" formatCode="_-* #,##0.00_-;_-* #,##0.00\-;_-* &quot;-&quot;??_-;_-@_-"/>
    <numFmt numFmtId="172" formatCode="&quot;£&quot;#,##0.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 #,##0.00\ _k_r_-;\-* #,##0.00\ _k_r_-;_-* &quot;-&quot;??\ _k_r_-;_-@_-"/>
    <numFmt numFmtId="179" formatCode="d/m/yy"/>
    <numFmt numFmtId="180" formatCode="########0"/>
    <numFmt numFmtId="181" formatCode="_-* #,##0.00\ [$€-1]_-;\-* #,##0.00\ [$€-1]_-;_-* &quot;-&quot;??\ [$€-1]_-"/>
    <numFmt numFmtId="182" formatCode="_-* #,##0\ _F_-;\-* #,##0\ _F_-;_-* &quot;-&quot;??\ _F_-;_-@_-"/>
    <numFmt numFmtId="183" formatCode="###,##0.0"/>
    <numFmt numFmtId="184" formatCode="&quot;€&quot;#,##0.00_);[Red]\(&quot;€&quot;#,##0.00\)"/>
    <numFmt numFmtId="185" formatCode="_-* #,##0\ _F_-;\-* #,##0\ _F_-;_-* &quot;-&quot;\ _F_-;_-@_-"/>
    <numFmt numFmtId="186" formatCode="####0.000"/>
    <numFmt numFmtId="187" formatCode="0.0000000000000%"/>
    <numFmt numFmtId="188" formatCode="0.000%"/>
    <numFmt numFmtId="189" formatCode="0.0000%"/>
    <numFmt numFmtId="190" formatCode="#,##0.000"/>
    <numFmt numFmtId="191" formatCode="#,##0.0000"/>
    <numFmt numFmtId="192" formatCode="#,##0.00000"/>
    <numFmt numFmtId="193" formatCode="#,##0.000000"/>
    <numFmt numFmtId="194" formatCode="#,##0.00_ ;\-#,##0.00\ "/>
    <numFmt numFmtId="195" formatCode="0.00000%"/>
    <numFmt numFmtId="196" formatCode="[$-809]dd\ mmmm\ yyyy"/>
    <numFmt numFmtId="197" formatCode="0.00000"/>
    <numFmt numFmtId="198" formatCode="_-* #,##0.0_-;\-* #,##0.0_-;_-* &quot;-&quot;??_-;_-@_-"/>
    <numFmt numFmtId="199" formatCode="_-* #,##0_-;\-* #,##0_-;_-* &quot;-&quot;??_-;_-@_-"/>
    <numFmt numFmtId="200" formatCode="#,##0_ ;\-#,##0\ "/>
  </numFmts>
  <fonts count="91">
    <font>
      <sz val="11"/>
      <color theme="1"/>
      <name val="Calibri"/>
      <family val="2"/>
    </font>
    <font>
      <sz val="11"/>
      <color indexed="8"/>
      <name val="Calibri"/>
      <family val="2"/>
    </font>
    <font>
      <sz val="9"/>
      <name val="Arial"/>
      <family val="2"/>
    </font>
    <font>
      <sz val="10"/>
      <name val="Arial"/>
      <family val="2"/>
    </font>
    <font>
      <u val="single"/>
      <sz val="10"/>
      <color indexed="12"/>
      <name val="Arial"/>
      <family val="2"/>
    </font>
    <font>
      <sz val="11"/>
      <name val="Arial"/>
      <family val="2"/>
    </font>
    <font>
      <sz val="11"/>
      <name val="Calibri"/>
      <family val="2"/>
    </font>
    <font>
      <sz val="10"/>
      <color indexed="8"/>
      <name val="Arial"/>
      <family val="2"/>
    </font>
    <font>
      <sz val="10"/>
      <color indexed="9"/>
      <name val="Arial"/>
      <family val="2"/>
    </font>
    <font>
      <sz val="10"/>
      <name val="Times New Roman"/>
      <family val="1"/>
    </font>
    <font>
      <sz val="8"/>
      <name val="Courier New"/>
      <family val="3"/>
    </font>
    <font>
      <sz val="9"/>
      <name val="Courier New"/>
      <family val="3"/>
    </font>
    <font>
      <sz val="10"/>
      <name val="Courier"/>
      <family val="3"/>
    </font>
    <font>
      <sz val="8"/>
      <name val="Arial"/>
      <family val="2"/>
    </font>
    <font>
      <sz val="8"/>
      <name val="Arial Narrow"/>
      <family val="2"/>
    </font>
    <font>
      <i/>
      <sz val="9"/>
      <name val="Arial"/>
      <family val="2"/>
    </font>
    <font>
      <vertAlign val="superscript"/>
      <sz val="11"/>
      <name val="Calibri"/>
      <family val="2"/>
    </font>
    <font>
      <b/>
      <u val="single"/>
      <sz val="10"/>
      <color indexed="8"/>
      <name val="Calibri"/>
      <family val="2"/>
    </font>
    <font>
      <u val="single"/>
      <sz val="10"/>
      <color indexed="8"/>
      <name val="Calibri"/>
      <family val="2"/>
    </font>
    <font>
      <b/>
      <sz val="6"/>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0"/>
      <color indexed="52"/>
      <name val="Arial"/>
      <family val="2"/>
    </font>
    <font>
      <sz val="11"/>
      <color indexed="60"/>
      <name val="Calibri"/>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indexed="8"/>
      <name val="Calibri"/>
      <family val="2"/>
    </font>
    <font>
      <sz val="11"/>
      <color indexed="8"/>
      <name val="Verdana"/>
      <family val="2"/>
    </font>
    <font>
      <b/>
      <sz val="11"/>
      <name val="Calibri"/>
      <family val="2"/>
    </font>
    <font>
      <sz val="10"/>
      <name val="Calibri"/>
      <family val="2"/>
    </font>
    <font>
      <b/>
      <sz val="11"/>
      <color indexed="8"/>
      <name val="Arial"/>
      <family val="2"/>
    </font>
    <font>
      <sz val="8"/>
      <color indexed="10"/>
      <name val="Calibri"/>
      <family val="2"/>
    </font>
    <font>
      <sz val="8"/>
      <color indexed="9"/>
      <name val="Calibri"/>
      <family val="2"/>
    </font>
    <font>
      <b/>
      <sz val="12"/>
      <color indexed="9"/>
      <name val="Calibri"/>
      <family val="2"/>
    </font>
    <font>
      <b/>
      <sz val="10"/>
      <color indexed="56"/>
      <name val="Calibri"/>
      <family val="2"/>
    </font>
    <font>
      <b/>
      <sz val="10"/>
      <name val="Calibri"/>
      <family val="2"/>
    </font>
    <font>
      <sz val="10"/>
      <color indexed="8"/>
      <name val="Calibri"/>
      <family val="2"/>
    </font>
    <font>
      <sz val="10"/>
      <color indexed="10"/>
      <name val="Calibri"/>
      <family val="2"/>
    </font>
    <font>
      <b/>
      <sz val="11"/>
      <color indexed="10"/>
      <name val="Calibri"/>
      <family val="2"/>
    </font>
    <font>
      <b/>
      <u val="single"/>
      <sz val="11"/>
      <color indexed="12"/>
      <name val="Calibri"/>
      <family val="2"/>
    </font>
    <font>
      <sz val="27"/>
      <color indexed="63"/>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0"/>
      <color rgb="FFFA7D00"/>
      <name val="Arial"/>
      <family val="2"/>
    </font>
    <font>
      <sz val="11"/>
      <color rgb="FF9C6500"/>
      <name val="Calibri"/>
      <family val="2"/>
    </font>
    <font>
      <sz val="8"/>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5"/>
      <color theme="1"/>
      <name val="Calibri"/>
      <family val="2"/>
    </font>
    <font>
      <sz val="11"/>
      <color theme="1"/>
      <name val="Verdana"/>
      <family val="2"/>
    </font>
    <font>
      <b/>
      <sz val="11"/>
      <color rgb="FF000000"/>
      <name val="Arial"/>
      <family val="2"/>
    </font>
    <font>
      <sz val="8"/>
      <color rgb="FFFF0000"/>
      <name val="Calibri"/>
      <family val="2"/>
    </font>
    <font>
      <sz val="8"/>
      <color theme="0"/>
      <name val="Calibri"/>
      <family val="2"/>
    </font>
    <font>
      <b/>
      <sz val="12"/>
      <color theme="0"/>
      <name val="Calibri"/>
      <family val="2"/>
    </font>
    <font>
      <b/>
      <sz val="10"/>
      <color theme="3" tint="-0.4999699890613556"/>
      <name val="Calibri"/>
      <family val="2"/>
    </font>
    <font>
      <b/>
      <sz val="11"/>
      <color theme="3" tint="-0.4999699890613556"/>
      <name val="Calibri"/>
      <family val="2"/>
    </font>
    <font>
      <sz val="10"/>
      <color theme="1"/>
      <name val="Calibri"/>
      <family val="2"/>
    </font>
    <font>
      <sz val="10"/>
      <color rgb="FFFF0000"/>
      <name val="Calibri"/>
      <family val="2"/>
    </font>
    <font>
      <b/>
      <sz val="11"/>
      <color rgb="FFFF0000"/>
      <name val="Calibri"/>
      <family val="2"/>
    </font>
    <font>
      <b/>
      <u val="single"/>
      <sz val="11"/>
      <color theme="10"/>
      <name val="Calibri"/>
      <family val="2"/>
    </font>
    <font>
      <sz val="27"/>
      <color rgb="FF212121"/>
      <name val="Arial"/>
      <family val="2"/>
    </font>
    <font>
      <b/>
      <sz val="10"/>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6"/>
        <bgColor indexed="64"/>
      </patternFill>
    </fill>
    <fill>
      <patternFill patternType="solid">
        <fgColor indexed="26"/>
        <bgColor indexed="64"/>
      </patternFill>
    </fill>
    <fill>
      <patternFill patternType="gray06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right/>
      <top style="dotted"/>
      <bottom style="dotted"/>
    </border>
    <border>
      <left style="thin"/>
      <right style="thin"/>
      <top/>
      <bottom/>
    </border>
    <border>
      <left style="double">
        <color rgb="FF3F3F3F"/>
      </left>
      <right style="double">
        <color rgb="FF3F3F3F"/>
      </right>
      <top style="double">
        <color rgb="FF3F3F3F"/>
      </top>
      <bottom style="double">
        <color rgb="FF3F3F3F"/>
      </bottom>
    </border>
    <border>
      <left style="thin"/>
      <right/>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style="thin"/>
      <top style="thin"/>
      <bottom style="thin"/>
    </border>
    <border>
      <left/>
      <right/>
      <top style="thin"/>
      <bottom style="thin"/>
    </border>
    <border>
      <left style="thin"/>
      <right/>
      <top style="thin"/>
      <bottom style="thin"/>
    </border>
    <border>
      <left style="thin"/>
      <right/>
      <top/>
      <bottom/>
    </border>
    <border>
      <left style="thin"/>
      <right/>
      <top/>
      <bottom style="thin"/>
    </border>
    <border>
      <left/>
      <right/>
      <top/>
      <bottom style="thin"/>
    </border>
  </borders>
  <cellStyleXfs count="2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1"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6" borderId="0" applyNumberFormat="0" applyBorder="0" applyAlignment="0" applyProtection="0"/>
    <xf numFmtId="0" fontId="56" fillId="3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7" fillId="40" borderId="0" applyNumberFormat="0" applyBorder="0" applyAlignment="0" applyProtection="0"/>
    <xf numFmtId="0" fontId="57" fillId="40" borderId="0" applyNumberFormat="0" applyBorder="0" applyAlignment="0" applyProtection="0"/>
    <xf numFmtId="0" fontId="58" fillId="41" borderId="1" applyNumberFormat="0" applyAlignment="0" applyProtection="0"/>
    <xf numFmtId="0" fontId="58" fillId="41" borderId="1" applyNumberFormat="0" applyAlignment="0" applyProtection="0"/>
    <xf numFmtId="3" fontId="9" fillId="0" borderId="2">
      <alignment vertical="center"/>
      <protection locked="0"/>
    </xf>
    <xf numFmtId="3" fontId="9" fillId="42" borderId="3">
      <alignment vertical="center"/>
      <protection/>
    </xf>
    <xf numFmtId="3" fontId="10" fillId="0" borderId="4">
      <alignment vertical="top"/>
      <protection locked="0"/>
    </xf>
    <xf numFmtId="3" fontId="10" fillId="43" borderId="2">
      <alignment/>
      <protection locked="0"/>
    </xf>
    <xf numFmtId="3" fontId="10" fillId="8" borderId="2">
      <alignment/>
      <protection locked="0"/>
    </xf>
    <xf numFmtId="0" fontId="10" fillId="44" borderId="4">
      <alignment/>
      <protection/>
    </xf>
    <xf numFmtId="0" fontId="59" fillId="45" borderId="5" applyNumberFormat="0" applyAlignment="0" applyProtection="0"/>
    <xf numFmtId="0" fontId="59" fillId="45" borderId="5" applyNumberFormat="0" applyAlignment="0" applyProtection="0"/>
    <xf numFmtId="177" fontId="10" fillId="0" borderId="4">
      <alignment horizontal="center" vertical="top"/>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178" fontId="3" fillId="0" borderId="0" applyFont="0" applyFill="0" applyBorder="0" applyAlignment="0" applyProtection="0"/>
    <xf numFmtId="43" fontId="0" fillId="0" borderId="0" applyFont="0" applyFill="0" applyBorder="0" applyAlignment="0" applyProtection="0"/>
    <xf numFmtId="43" fontId="6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1" fillId="0" borderId="4" applyBorder="0">
      <alignment vertical="center"/>
      <protection locked="0"/>
    </xf>
    <xf numFmtId="179" fontId="3" fillId="0" borderId="0" applyProtection="0">
      <alignment/>
    </xf>
    <xf numFmtId="43" fontId="60" fillId="0" borderId="0" applyFont="0" applyFill="0" applyBorder="0" applyAlignment="0" applyProtection="0"/>
    <xf numFmtId="0" fontId="3" fillId="44" borderId="4" applyBorder="0">
      <alignment/>
      <protection/>
    </xf>
    <xf numFmtId="180" fontId="3" fillId="0" borderId="0">
      <alignment/>
      <protection locked="0"/>
    </xf>
    <xf numFmtId="181" fontId="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3" fontId="3" fillId="12" borderId="6" applyNumberFormat="0" applyFont="0" applyFill="0" applyBorder="0" applyAlignment="0" applyProtection="0"/>
    <xf numFmtId="0" fontId="12" fillId="0" borderId="0" applyNumberFormat="0">
      <alignment/>
      <protection locked="0"/>
    </xf>
    <xf numFmtId="0" fontId="63" fillId="46" borderId="0" applyNumberFormat="0" applyBorder="0" applyAlignment="0" applyProtection="0"/>
    <xf numFmtId="0" fontId="63" fillId="46" borderId="0" applyNumberFormat="0" applyBorder="0" applyAlignment="0" applyProtection="0"/>
    <xf numFmtId="0" fontId="64" fillId="0" borderId="7"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47" borderId="1" applyNumberFormat="0" applyAlignment="0" applyProtection="0"/>
    <xf numFmtId="0" fontId="68" fillId="47" borderId="1" applyNumberFormat="0" applyAlignment="0" applyProtection="0"/>
    <xf numFmtId="165" fontId="6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69" fillId="0" borderId="10" applyNumberFormat="0" applyFill="0" applyAlignment="0" applyProtection="0"/>
    <xf numFmtId="0" fontId="70" fillId="0" borderId="10" applyNumberFormat="0" applyFill="0" applyAlignment="0" applyProtection="0"/>
    <xf numFmtId="0" fontId="70" fillId="0" borderId="10" applyNumberFormat="0" applyFill="0" applyAlignment="0" applyProtection="0"/>
    <xf numFmtId="43" fontId="0"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183" fontId="3" fillId="0" borderId="0">
      <alignment/>
      <protection/>
    </xf>
    <xf numFmtId="180" fontId="3" fillId="0" borderId="0">
      <alignment/>
      <protection/>
    </xf>
    <xf numFmtId="0" fontId="71" fillId="48" borderId="0" applyNumberFormat="0" applyBorder="0" applyAlignment="0" applyProtection="0"/>
    <xf numFmtId="0" fontId="71" fillId="48" borderId="0" applyNumberFormat="0" applyBorder="0" applyAlignment="0" applyProtection="0"/>
    <xf numFmtId="0" fontId="10" fillId="0" borderId="4" applyFill="0">
      <alignment horizontal="right" vertical="top"/>
      <protection/>
    </xf>
    <xf numFmtId="177" fontId="10" fillId="0" borderId="11" applyBorder="0">
      <alignment horizontal="center" vertical="center" wrapText="1"/>
      <protection/>
    </xf>
    <xf numFmtId="184" fontId="10" fillId="0" borderId="11" applyBorder="0">
      <alignment horizontal="center" vertical="center" wrapText="1"/>
      <protection/>
    </xf>
    <xf numFmtId="185" fontId="10" fillId="0" borderId="11" applyBorder="0">
      <alignment horizontal="center" vertical="center" wrapText="1"/>
      <protection/>
    </xf>
    <xf numFmtId="184" fontId="10" fillId="0" borderId="11" applyBorder="0">
      <alignment horizontal="center" vertical="center" wrapText="1"/>
      <protection/>
    </xf>
    <xf numFmtId="184" fontId="10" fillId="0" borderId="11" applyBorder="0">
      <alignment horizontal="center" vertical="center" wrapText="1"/>
      <protection/>
    </xf>
    <xf numFmtId="177" fontId="10" fillId="0" borderId="4">
      <alignment horizontal="center"/>
      <protection locked="0"/>
    </xf>
    <xf numFmtId="186" fontId="3" fillId="0" borderId="0">
      <alignment/>
      <protection/>
    </xf>
    <xf numFmtId="0" fontId="3" fillId="0" borderId="0">
      <alignment/>
      <protection/>
    </xf>
    <xf numFmtId="0" fontId="3" fillId="0" borderId="0">
      <alignment/>
      <protection/>
    </xf>
    <xf numFmtId="0" fontId="3" fillId="0" borderId="0">
      <alignment/>
      <protection/>
    </xf>
    <xf numFmtId="0" fontId="60" fillId="0" borderId="0">
      <alignment/>
      <protection/>
    </xf>
    <xf numFmtId="0" fontId="3" fillId="0" borderId="0">
      <alignment/>
      <protection/>
    </xf>
    <xf numFmtId="0" fontId="3" fillId="0" borderId="0">
      <alignment/>
      <protection/>
    </xf>
    <xf numFmtId="0" fontId="3" fillId="0" borderId="0">
      <alignment vertical="top"/>
      <protection/>
    </xf>
    <xf numFmtId="0" fontId="5" fillId="0" borderId="0">
      <alignment/>
      <protection/>
    </xf>
    <xf numFmtId="0" fontId="0" fillId="0" borderId="0">
      <alignment/>
      <protection/>
    </xf>
    <xf numFmtId="3" fontId="1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72" fillId="0" borderId="0">
      <alignment/>
      <protection/>
    </xf>
    <xf numFmtId="0" fontId="0" fillId="0" borderId="0">
      <alignment/>
      <protection/>
    </xf>
    <xf numFmtId="0" fontId="3" fillId="0" borderId="0">
      <alignment/>
      <protection/>
    </xf>
    <xf numFmtId="0" fontId="3" fillId="0" borderId="0">
      <alignment/>
      <protection/>
    </xf>
    <xf numFmtId="0" fontId="0" fillId="49" borderId="12" applyNumberFormat="0" applyFont="0" applyAlignment="0" applyProtection="0"/>
    <xf numFmtId="0" fontId="0" fillId="49" borderId="12" applyNumberFormat="0" applyFont="0" applyAlignment="0" applyProtection="0"/>
    <xf numFmtId="0" fontId="73" fillId="41" borderId="13" applyNumberFormat="0" applyAlignment="0" applyProtection="0"/>
    <xf numFmtId="0" fontId="73" fillId="41" borderId="13"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11" fillId="0" borderId="2">
      <alignment vertical="center"/>
      <protection/>
    </xf>
    <xf numFmtId="0" fontId="3" fillId="0" borderId="0">
      <alignment/>
      <protection/>
    </xf>
    <xf numFmtId="9" fontId="3" fillId="0" borderId="0" applyFont="0" applyFill="0" applyBorder="0" applyAlignment="0" applyProtection="0"/>
    <xf numFmtId="9" fontId="60" fillId="0" borderId="0" applyFont="0" applyFill="0" applyBorder="0" applyAlignment="0" applyProtection="0"/>
    <xf numFmtId="0" fontId="2" fillId="43" borderId="0" applyNumberFormat="0" applyBorder="0">
      <alignment horizontal="right"/>
      <protection locked="0"/>
    </xf>
    <xf numFmtId="0" fontId="3" fillId="44" borderId="0" applyNumberFormat="0" applyFont="0" applyBorder="0" applyAlignment="0">
      <protection/>
    </xf>
    <xf numFmtId="0" fontId="3" fillId="50" borderId="0" applyNumberFormat="0" applyBorder="0">
      <alignment horizontal="center" vertical="center" wrapText="1"/>
      <protection/>
    </xf>
    <xf numFmtId="168" fontId="2" fillId="12" borderId="2" applyNumberFormat="0" applyBorder="0" applyAlignment="0">
      <protection locked="0"/>
    </xf>
    <xf numFmtId="0" fontId="3" fillId="13" borderId="0" applyNumberFormat="0" applyFont="0" applyBorder="0" applyAlignment="0">
      <protection/>
    </xf>
    <xf numFmtId="0" fontId="14" fillId="0" borderId="4" applyFill="0" applyBorder="0">
      <alignment horizontal="center" vertical="center"/>
      <protection/>
    </xf>
    <xf numFmtId="10" fontId="15" fillId="0" borderId="14" applyNumberFormat="0" applyBorder="0" applyAlignment="0">
      <protection/>
    </xf>
    <xf numFmtId="1" fontId="13" fillId="0" borderId="15">
      <alignment horizontal="right"/>
      <protection locked="0"/>
    </xf>
    <xf numFmtId="0" fontId="11" fillId="0" borderId="0">
      <alignment vertical="center"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60" fillId="0" borderId="0">
      <alignment/>
      <protection/>
    </xf>
    <xf numFmtId="0" fontId="60" fillId="0" borderId="0">
      <alignment/>
      <protection/>
    </xf>
    <xf numFmtId="0" fontId="3" fillId="0" borderId="0">
      <alignment/>
      <protection/>
    </xf>
    <xf numFmtId="0" fontId="3" fillId="0" borderId="0">
      <alignment/>
      <protection/>
    </xf>
    <xf numFmtId="0" fontId="74" fillId="0" borderId="0" applyNumberFormat="0" applyFill="0" applyBorder="0" applyAlignment="0" applyProtection="0"/>
    <xf numFmtId="0" fontId="11" fillId="0" borderId="0">
      <alignment/>
      <protection/>
    </xf>
    <xf numFmtId="0" fontId="11" fillId="12" borderId="2" applyBorder="0">
      <alignment horizontal="centerContinuous" vertical="center" wrapText="1"/>
      <protection/>
    </xf>
    <xf numFmtId="0" fontId="75" fillId="0" borderId="16" applyNumberFormat="0" applyFill="0" applyAlignment="0" applyProtection="0"/>
    <xf numFmtId="0" fontId="75" fillId="0" borderId="16" applyNumberFormat="0" applyFill="0" applyAlignment="0" applyProtection="0"/>
    <xf numFmtId="0" fontId="10" fillId="43" borderId="0">
      <alignment horizontal="right"/>
      <protection/>
    </xf>
    <xf numFmtId="0" fontId="76" fillId="0" borderId="0" applyNumberFormat="0" applyFill="0" applyBorder="0" applyAlignment="0" applyProtection="0"/>
    <xf numFmtId="0" fontId="76" fillId="0" borderId="0" applyNumberFormat="0" applyFill="0" applyBorder="0" applyAlignment="0" applyProtection="0"/>
    <xf numFmtId="0" fontId="0" fillId="0" borderId="0">
      <alignment/>
      <protection/>
    </xf>
  </cellStyleXfs>
  <cellXfs count="261">
    <xf numFmtId="0" fontId="0" fillId="0" borderId="0" xfId="0" applyFont="1" applyAlignment="1">
      <alignment/>
    </xf>
    <xf numFmtId="0" fontId="76" fillId="0" borderId="0" xfId="0" applyFont="1" applyAlignment="1">
      <alignment/>
    </xf>
    <xf numFmtId="0" fontId="75" fillId="0" borderId="0" xfId="0" applyFont="1" applyAlignment="1">
      <alignment/>
    </xf>
    <xf numFmtId="0" fontId="75" fillId="51" borderId="0" xfId="0" applyFont="1" applyFill="1" applyBorder="1" applyAlignment="1">
      <alignment/>
    </xf>
    <xf numFmtId="0" fontId="0" fillId="0" borderId="0" xfId="0" applyFont="1" applyAlignment="1">
      <alignment/>
    </xf>
    <xf numFmtId="0" fontId="77" fillId="51" borderId="0" xfId="0" applyFont="1" applyFill="1" applyAlignment="1">
      <alignment/>
    </xf>
    <xf numFmtId="0" fontId="77" fillId="51" borderId="17" xfId="0" applyFont="1" applyFill="1" applyBorder="1" applyAlignment="1">
      <alignment/>
    </xf>
    <xf numFmtId="0" fontId="75" fillId="51" borderId="18" xfId="0" applyFont="1" applyFill="1" applyBorder="1" applyAlignment="1">
      <alignment/>
    </xf>
    <xf numFmtId="0" fontId="75" fillId="51" borderId="19" xfId="0" applyFont="1" applyFill="1" applyBorder="1" applyAlignment="1">
      <alignment/>
    </xf>
    <xf numFmtId="0" fontId="75" fillId="51" borderId="2" xfId="0" applyFont="1" applyFill="1" applyBorder="1" applyAlignment="1">
      <alignment/>
    </xf>
    <xf numFmtId="0" fontId="0" fillId="51" borderId="0" xfId="0" applyFont="1" applyFill="1" applyAlignment="1">
      <alignment/>
    </xf>
    <xf numFmtId="0" fontId="75" fillId="51" borderId="2" xfId="0" applyFont="1" applyFill="1" applyBorder="1" applyAlignment="1">
      <alignment horizontal="left" vertical="center" wrapText="1"/>
    </xf>
    <xf numFmtId="0" fontId="78" fillId="51" borderId="2" xfId="0" applyFont="1" applyFill="1" applyBorder="1" applyAlignment="1">
      <alignment horizontal="justify" vertical="center" wrapText="1"/>
    </xf>
    <xf numFmtId="0" fontId="67" fillId="51" borderId="2" xfId="132" applyFill="1" applyBorder="1" applyAlignment="1">
      <alignment vertical="center"/>
    </xf>
    <xf numFmtId="0" fontId="78" fillId="51" borderId="0" xfId="0" applyFont="1" applyFill="1" applyAlignment="1">
      <alignment horizontal="justify" vertical="center" wrapText="1"/>
    </xf>
    <xf numFmtId="0" fontId="67" fillId="51" borderId="0" xfId="132" applyFill="1" applyAlignment="1">
      <alignment vertical="center"/>
    </xf>
    <xf numFmtId="0" fontId="75" fillId="51" borderId="0" xfId="0" applyFont="1" applyFill="1" applyAlignment="1">
      <alignment horizontal="left" vertical="center" wrapText="1"/>
    </xf>
    <xf numFmtId="0" fontId="75" fillId="52" borderId="0" xfId="0" applyFont="1" applyFill="1" applyAlignment="1">
      <alignment/>
    </xf>
    <xf numFmtId="0" fontId="0" fillId="52" borderId="0" xfId="0" applyFont="1" applyFill="1" applyAlignment="1">
      <alignment/>
    </xf>
    <xf numFmtId="0" fontId="0" fillId="52" borderId="0" xfId="0" applyFont="1" applyFill="1" applyAlignment="1">
      <alignment wrapText="1"/>
    </xf>
    <xf numFmtId="0" fontId="0" fillId="52" borderId="0" xfId="0" applyFont="1" applyFill="1" applyBorder="1" applyAlignment="1">
      <alignment/>
    </xf>
    <xf numFmtId="0" fontId="0" fillId="2" borderId="2" xfId="0" applyFont="1" applyFill="1" applyBorder="1" applyAlignment="1">
      <alignment/>
    </xf>
    <xf numFmtId="0" fontId="0" fillId="19" borderId="2" xfId="0" applyFont="1" applyFill="1" applyBorder="1" applyAlignment="1">
      <alignment/>
    </xf>
    <xf numFmtId="0" fontId="75" fillId="0" borderId="0" xfId="0" applyFont="1" applyFill="1" applyAlignment="1">
      <alignment/>
    </xf>
    <xf numFmtId="0" fontId="75" fillId="52" borderId="0" xfId="0" applyFont="1" applyFill="1" applyBorder="1" applyAlignment="1">
      <alignment/>
    </xf>
    <xf numFmtId="0" fontId="0" fillId="2" borderId="2" xfId="0" applyFont="1" applyFill="1" applyBorder="1" applyAlignment="1">
      <alignment horizontal="left" vertical="center"/>
    </xf>
    <xf numFmtId="0" fontId="0" fillId="2" borderId="2" xfId="0" applyFont="1" applyFill="1" applyBorder="1" applyAlignment="1">
      <alignment horizontal="left" vertical="center" wrapText="1"/>
    </xf>
    <xf numFmtId="0" fontId="0" fillId="2" borderId="2" xfId="0" applyFont="1" applyFill="1" applyBorder="1" applyAlignment="1">
      <alignment horizontal="left"/>
    </xf>
    <xf numFmtId="0" fontId="0" fillId="2" borderId="2" xfId="0" applyFont="1" applyFill="1" applyBorder="1" applyAlignment="1">
      <alignment wrapText="1"/>
    </xf>
    <xf numFmtId="0" fontId="0" fillId="19" borderId="2" xfId="0" applyFont="1" applyFill="1" applyBorder="1" applyAlignment="1">
      <alignment horizontal="left"/>
    </xf>
    <xf numFmtId="0" fontId="0" fillId="19" borderId="2" xfId="0" applyFont="1" applyFill="1" applyBorder="1" applyAlignment="1">
      <alignment wrapText="1"/>
    </xf>
    <xf numFmtId="0" fontId="0" fillId="52" borderId="0" xfId="0" applyFont="1" applyFill="1" applyAlignment="1">
      <alignment/>
    </xf>
    <xf numFmtId="0" fontId="0" fillId="52" borderId="0" xfId="0" applyFont="1" applyFill="1" applyBorder="1" applyAlignment="1">
      <alignment/>
    </xf>
    <xf numFmtId="0" fontId="0" fillId="19" borderId="2" xfId="0" applyFont="1" applyFill="1" applyBorder="1" applyAlignment="1">
      <alignment horizontal="center" vertical="center"/>
    </xf>
    <xf numFmtId="0" fontId="0" fillId="19" borderId="2" xfId="0" applyFont="1" applyFill="1" applyBorder="1" applyAlignment="1">
      <alignment horizontal="left" vertical="center"/>
    </xf>
    <xf numFmtId="0" fontId="0" fillId="52" borderId="0" xfId="0" applyFont="1" applyFill="1" applyBorder="1" applyAlignment="1" quotePrefix="1">
      <alignment horizontal="left"/>
    </xf>
    <xf numFmtId="0" fontId="0" fillId="52" borderId="0" xfId="0" applyFont="1" applyFill="1" applyBorder="1" applyAlignment="1">
      <alignment wrapText="1"/>
    </xf>
    <xf numFmtId="0" fontId="42" fillId="52" borderId="0" xfId="0" applyFont="1" applyFill="1" applyAlignment="1">
      <alignment/>
    </xf>
    <xf numFmtId="0" fontId="75" fillId="52" borderId="0" xfId="0" applyFont="1" applyFill="1" applyAlignment="1">
      <alignment wrapText="1"/>
    </xf>
    <xf numFmtId="0" fontId="0"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67" fillId="51" borderId="20" xfId="132" applyFill="1" applyBorder="1" applyAlignment="1">
      <alignment/>
    </xf>
    <xf numFmtId="0" fontId="67" fillId="51" borderId="0" xfId="132" applyFill="1" applyAlignment="1">
      <alignment/>
    </xf>
    <xf numFmtId="0" fontId="75" fillId="51" borderId="21" xfId="0" applyFont="1" applyFill="1" applyBorder="1" applyAlignment="1">
      <alignment/>
    </xf>
    <xf numFmtId="0" fontId="67" fillId="51" borderId="21" xfId="132" applyFill="1" applyBorder="1" applyAlignment="1">
      <alignment/>
    </xf>
    <xf numFmtId="0" fontId="75" fillId="51" borderId="2" xfId="0" applyFont="1" applyFill="1" applyBorder="1" applyAlignment="1">
      <alignment horizontal="left"/>
    </xf>
    <xf numFmtId="0" fontId="0" fillId="51" borderId="2" xfId="0" applyFont="1" applyFill="1" applyBorder="1" applyAlignment="1">
      <alignment/>
    </xf>
    <xf numFmtId="0" fontId="0" fillId="51" borderId="2" xfId="0" applyFont="1" applyFill="1" applyBorder="1" applyAlignment="1">
      <alignment horizontal="left" vertical="center" wrapText="1"/>
    </xf>
    <xf numFmtId="0" fontId="0" fillId="51" borderId="0" xfId="0" applyFont="1" applyFill="1" applyAlignment="1">
      <alignment/>
    </xf>
    <xf numFmtId="0" fontId="78" fillId="51" borderId="2" xfId="0" applyFont="1" applyFill="1" applyBorder="1" applyAlignment="1">
      <alignment horizontal="left" vertical="center" wrapText="1"/>
    </xf>
    <xf numFmtId="0" fontId="75" fillId="51" borderId="0" xfId="0" applyFont="1" applyFill="1" applyBorder="1" applyAlignment="1">
      <alignment horizontal="left" vertical="center" wrapText="1"/>
    </xf>
    <xf numFmtId="0" fontId="78" fillId="51" borderId="0" xfId="0" applyFont="1" applyFill="1" applyBorder="1" applyAlignment="1">
      <alignment horizontal="justify" vertical="center" wrapText="1"/>
    </xf>
    <xf numFmtId="0" fontId="43" fillId="19" borderId="2" xfId="0" applyFont="1" applyFill="1" applyBorder="1" applyAlignment="1">
      <alignment horizontal="left" vertical="center" wrapText="1"/>
    </xf>
    <xf numFmtId="0" fontId="43" fillId="52" borderId="0" xfId="0" applyFont="1" applyFill="1" applyBorder="1" applyAlignment="1">
      <alignment horizontal="left" vertical="center" wrapText="1"/>
    </xf>
    <xf numFmtId="0" fontId="75" fillId="26" borderId="2" xfId="0" applyFont="1" applyFill="1" applyBorder="1" applyAlignment="1">
      <alignment horizontal="left" vertical="center" wrapText="1"/>
    </xf>
    <xf numFmtId="0" fontId="78" fillId="26" borderId="2" xfId="0" applyFont="1" applyFill="1" applyBorder="1" applyAlignment="1">
      <alignment horizontal="justify" vertical="center" wrapText="1"/>
    </xf>
    <xf numFmtId="0" fontId="67" fillId="26" borderId="2" xfId="132" applyFill="1" applyBorder="1" applyAlignment="1">
      <alignment vertical="center"/>
    </xf>
    <xf numFmtId="0" fontId="0" fillId="52" borderId="0" xfId="0" applyFill="1" applyAlignment="1">
      <alignment/>
    </xf>
    <xf numFmtId="0" fontId="67" fillId="52" borderId="0" xfId="132" applyFill="1" applyBorder="1" applyAlignment="1">
      <alignment/>
    </xf>
    <xf numFmtId="0" fontId="0" fillId="52" borderId="0" xfId="0" applyFill="1" applyAlignment="1" quotePrefix="1">
      <alignment/>
    </xf>
    <xf numFmtId="0" fontId="42" fillId="52" borderId="0" xfId="0" applyFont="1" applyFill="1" applyAlignment="1">
      <alignment horizontal="left"/>
    </xf>
    <xf numFmtId="0" fontId="6" fillId="52" borderId="0" xfId="0" applyFont="1" applyFill="1" applyAlignment="1">
      <alignment/>
    </xf>
    <xf numFmtId="0" fontId="6" fillId="52" borderId="0" xfId="0" applyFont="1" applyFill="1" applyAlignment="1">
      <alignment horizontal="left"/>
    </xf>
    <xf numFmtId="3" fontId="0" fillId="52" borderId="0" xfId="0" applyNumberFormat="1" applyFill="1" applyAlignment="1">
      <alignment/>
    </xf>
    <xf numFmtId="3" fontId="6" fillId="52" borderId="0" xfId="0" applyNumberFormat="1" applyFont="1" applyFill="1" applyAlignment="1">
      <alignment/>
    </xf>
    <xf numFmtId="2" fontId="6" fillId="52" borderId="0" xfId="0" applyNumberFormat="1" applyFont="1" applyFill="1" applyAlignment="1">
      <alignment/>
    </xf>
    <xf numFmtId="2" fontId="42" fillId="52" borderId="0" xfId="0" applyNumberFormat="1" applyFont="1" applyFill="1" applyAlignment="1">
      <alignment/>
    </xf>
    <xf numFmtId="1" fontId="6" fillId="52" borderId="0" xfId="0" applyNumberFormat="1" applyFont="1" applyFill="1" applyAlignment="1">
      <alignment/>
    </xf>
    <xf numFmtId="2" fontId="6" fillId="52" borderId="0" xfId="0" applyNumberFormat="1" applyFont="1" applyFill="1" applyBorder="1" applyAlignment="1">
      <alignment/>
    </xf>
    <xf numFmtId="9" fontId="6" fillId="52" borderId="0" xfId="0" applyNumberFormat="1" applyFont="1" applyFill="1" applyAlignment="1">
      <alignment/>
    </xf>
    <xf numFmtId="0" fontId="6" fillId="52" borderId="0" xfId="0" applyFont="1" applyFill="1" applyBorder="1" applyAlignment="1">
      <alignment/>
    </xf>
    <xf numFmtId="1" fontId="6" fillId="52" borderId="0" xfId="0" applyNumberFormat="1" applyFont="1" applyFill="1" applyBorder="1" applyAlignment="1">
      <alignment/>
    </xf>
    <xf numFmtId="0" fontId="6" fillId="52" borderId="0" xfId="0" applyFont="1" applyFill="1" applyAlignment="1" quotePrefix="1">
      <alignment horizontal="left"/>
    </xf>
    <xf numFmtId="4" fontId="6" fillId="52" borderId="0" xfId="0" applyNumberFormat="1" applyFont="1" applyFill="1" applyAlignment="1">
      <alignment/>
    </xf>
    <xf numFmtId="10" fontId="0" fillId="52" borderId="0" xfId="0" applyNumberFormat="1" applyFill="1" applyAlignment="1">
      <alignment/>
    </xf>
    <xf numFmtId="9" fontId="6" fillId="52" borderId="0" xfId="188" applyFont="1" applyFill="1" applyAlignment="1">
      <alignment/>
    </xf>
    <xf numFmtId="164" fontId="6" fillId="52" borderId="0" xfId="188" applyNumberFormat="1" applyFont="1" applyFill="1" applyAlignment="1">
      <alignment/>
    </xf>
    <xf numFmtId="3" fontId="6" fillId="52" borderId="0" xfId="0" applyNumberFormat="1" applyFont="1" applyFill="1" applyAlignment="1">
      <alignment horizontal="right"/>
    </xf>
    <xf numFmtId="0" fontId="6" fillId="52" borderId="0" xfId="0" applyFont="1" applyFill="1" applyAlignment="1">
      <alignment horizontal="right"/>
    </xf>
    <xf numFmtId="164" fontId="6" fillId="52" borderId="0" xfId="188" applyNumberFormat="1" applyFont="1" applyFill="1" applyAlignment="1">
      <alignment horizontal="right"/>
    </xf>
    <xf numFmtId="9" fontId="6" fillId="52" borderId="0" xfId="188" applyNumberFormat="1" applyFont="1" applyFill="1" applyAlignment="1">
      <alignment horizontal="right"/>
    </xf>
    <xf numFmtId="9" fontId="6" fillId="52" borderId="0" xfId="0" applyNumberFormat="1" applyFont="1" applyFill="1" applyAlignment="1">
      <alignment horizontal="right"/>
    </xf>
    <xf numFmtId="10" fontId="6" fillId="52" borderId="0" xfId="0" applyNumberFormat="1" applyFont="1" applyFill="1" applyAlignment="1">
      <alignment/>
    </xf>
    <xf numFmtId="9" fontId="6" fillId="52" borderId="0" xfId="188" applyNumberFormat="1" applyFont="1" applyFill="1" applyAlignment="1">
      <alignment/>
    </xf>
    <xf numFmtId="1" fontId="0" fillId="52" borderId="0" xfId="0" applyNumberFormat="1" applyFill="1" applyBorder="1" applyAlignment="1">
      <alignment/>
    </xf>
    <xf numFmtId="1" fontId="6" fillId="52" borderId="0" xfId="0" applyNumberFormat="1" applyFont="1" applyFill="1" applyAlignment="1">
      <alignment horizontal="right"/>
    </xf>
    <xf numFmtId="0" fontId="42" fillId="52" borderId="0" xfId="0" applyFont="1" applyFill="1" applyAlignment="1">
      <alignment horizontal="center"/>
    </xf>
    <xf numFmtId="0" fontId="75" fillId="51" borderId="2" xfId="0" applyFont="1" applyFill="1" applyBorder="1" applyAlignment="1">
      <alignment/>
    </xf>
    <xf numFmtId="0" fontId="75" fillId="52" borderId="0" xfId="0" applyFont="1" applyFill="1" applyAlignment="1">
      <alignment/>
    </xf>
    <xf numFmtId="0" fontId="0" fillId="52" borderId="0" xfId="0" applyFont="1" applyFill="1" applyAlignment="1">
      <alignment/>
    </xf>
    <xf numFmtId="0" fontId="0" fillId="2" borderId="2" xfId="0" applyFont="1" applyFill="1" applyBorder="1" applyAlignment="1">
      <alignment/>
    </xf>
    <xf numFmtId="0" fontId="0" fillId="19" borderId="2" xfId="0" applyFont="1" applyFill="1" applyBorder="1" applyAlignment="1">
      <alignment/>
    </xf>
    <xf numFmtId="0" fontId="42" fillId="52" borderId="0" xfId="0" applyFont="1" applyFill="1" applyAlignment="1">
      <alignment/>
    </xf>
    <xf numFmtId="0" fontId="0" fillId="52" borderId="0" xfId="0" applyFill="1" applyAlignment="1">
      <alignment/>
    </xf>
    <xf numFmtId="0" fontId="0" fillId="52" borderId="0" xfId="0" applyFill="1" applyBorder="1" applyAlignment="1">
      <alignment/>
    </xf>
    <xf numFmtId="0" fontId="0" fillId="52" borderId="0" xfId="0" applyFill="1" applyAlignment="1">
      <alignment horizontal="left"/>
    </xf>
    <xf numFmtId="0" fontId="79" fillId="52" borderId="0" xfId="0" applyFont="1" applyFill="1" applyAlignment="1">
      <alignment/>
    </xf>
    <xf numFmtId="0" fontId="6" fillId="52" borderId="0" xfId="0" applyFont="1" applyFill="1" applyAlignment="1">
      <alignment/>
    </xf>
    <xf numFmtId="2" fontId="0" fillId="52" borderId="0" xfId="0" applyNumberFormat="1" applyFill="1" applyBorder="1" applyAlignment="1">
      <alignment/>
    </xf>
    <xf numFmtId="2" fontId="0" fillId="52" borderId="0" xfId="0" applyNumberFormat="1" applyFill="1" applyAlignment="1">
      <alignment/>
    </xf>
    <xf numFmtId="4" fontId="6" fillId="52" borderId="0" xfId="0" applyNumberFormat="1" applyFont="1" applyFill="1" applyAlignment="1">
      <alignment horizontal="right"/>
    </xf>
    <xf numFmtId="0" fontId="72" fillId="52" borderId="0" xfId="180" applyFill="1">
      <alignment/>
      <protection/>
    </xf>
    <xf numFmtId="0" fontId="80" fillId="52" borderId="0" xfId="180" applyFont="1" applyFill="1">
      <alignment/>
      <protection/>
    </xf>
    <xf numFmtId="0" fontId="0" fillId="52" borderId="0" xfId="180" applyFont="1" applyFill="1">
      <alignment/>
      <protection/>
    </xf>
    <xf numFmtId="0" fontId="81" fillId="52" borderId="0" xfId="180" applyFont="1" applyFill="1">
      <alignment/>
      <protection/>
    </xf>
    <xf numFmtId="0" fontId="72" fillId="52" borderId="0" xfId="180" applyFont="1" applyFill="1">
      <alignment/>
      <protection/>
    </xf>
    <xf numFmtId="0" fontId="82" fillId="24" borderId="0" xfId="0" applyFont="1" applyFill="1" applyAlignment="1">
      <alignment/>
    </xf>
    <xf numFmtId="0" fontId="83" fillId="14" borderId="0" xfId="0" applyFont="1" applyFill="1" applyAlignment="1">
      <alignment/>
    </xf>
    <xf numFmtId="0" fontId="59" fillId="24" borderId="0" xfId="0" applyFont="1" applyFill="1" applyAlignment="1">
      <alignment/>
    </xf>
    <xf numFmtId="0" fontId="84" fillId="14" borderId="0" xfId="0" applyFont="1" applyFill="1" applyAlignment="1">
      <alignment/>
    </xf>
    <xf numFmtId="164" fontId="6" fillId="52" borderId="0" xfId="0" applyNumberFormat="1" applyFont="1" applyFill="1" applyAlignment="1">
      <alignment horizontal="right"/>
    </xf>
    <xf numFmtId="167" fontId="6" fillId="52" borderId="0" xfId="188" applyNumberFormat="1" applyFont="1" applyFill="1" applyAlignment="1">
      <alignment horizontal="right"/>
    </xf>
    <xf numFmtId="167" fontId="6" fillId="52" borderId="0" xfId="0" applyNumberFormat="1" applyFont="1" applyFill="1" applyAlignment="1">
      <alignment/>
    </xf>
    <xf numFmtId="168" fontId="6" fillId="52" borderId="0" xfId="0" applyNumberFormat="1" applyFont="1" applyFill="1" applyAlignment="1">
      <alignment horizontal="right"/>
    </xf>
    <xf numFmtId="0" fontId="0" fillId="52" borderId="0" xfId="0" applyNumberFormat="1" applyFill="1" applyAlignment="1">
      <alignment/>
    </xf>
    <xf numFmtId="49" fontId="0" fillId="52" borderId="0" xfId="0" applyNumberFormat="1" applyFill="1" applyAlignment="1">
      <alignment/>
    </xf>
    <xf numFmtId="0" fontId="49" fillId="52" borderId="0" xfId="180" applyFont="1" applyFill="1">
      <alignment/>
      <protection/>
    </xf>
    <xf numFmtId="0" fontId="85" fillId="52" borderId="0" xfId="180" applyFont="1" applyFill="1">
      <alignment/>
      <protection/>
    </xf>
    <xf numFmtId="0" fontId="86" fillId="52" borderId="0" xfId="180" applyFont="1" applyFill="1">
      <alignment/>
      <protection/>
    </xf>
    <xf numFmtId="169" fontId="6" fillId="52" borderId="0" xfId="0" applyNumberFormat="1" applyFont="1" applyFill="1" applyAlignment="1">
      <alignment horizontal="right"/>
    </xf>
    <xf numFmtId="0" fontId="42" fillId="52" borderId="0" xfId="0" applyFont="1" applyFill="1" applyBorder="1" applyAlignment="1">
      <alignment/>
    </xf>
    <xf numFmtId="164" fontId="6" fillId="52" borderId="0" xfId="0" applyNumberFormat="1" applyFont="1" applyFill="1" applyBorder="1" applyAlignment="1">
      <alignment/>
    </xf>
    <xf numFmtId="0" fontId="87" fillId="52" borderId="0" xfId="0" applyFont="1" applyFill="1" applyAlignment="1">
      <alignment/>
    </xf>
    <xf numFmtId="10" fontId="6" fillId="52" borderId="0" xfId="188" applyNumberFormat="1" applyFont="1" applyFill="1" applyAlignment="1">
      <alignment horizontal="right"/>
    </xf>
    <xf numFmtId="10" fontId="0" fillId="0" borderId="0" xfId="0" applyNumberFormat="1" applyAlignment="1">
      <alignment/>
    </xf>
    <xf numFmtId="0" fontId="85" fillId="52" borderId="0" xfId="180" applyFont="1" applyFill="1" applyAlignment="1">
      <alignment horizontal="left" wrapText="1"/>
      <protection/>
    </xf>
    <xf numFmtId="2" fontId="6" fillId="52" borderId="0" xfId="0" applyNumberFormat="1" applyFont="1" applyFill="1" applyAlignment="1">
      <alignment horizontal="right"/>
    </xf>
    <xf numFmtId="1" fontId="42" fillId="52" borderId="0" xfId="0" applyNumberFormat="1" applyFont="1" applyFill="1" applyAlignment="1">
      <alignment/>
    </xf>
    <xf numFmtId="1" fontId="0" fillId="52" borderId="0" xfId="0" applyNumberFormat="1" applyFill="1" applyAlignment="1">
      <alignment/>
    </xf>
    <xf numFmtId="164" fontId="6" fillId="52" borderId="0" xfId="0" applyNumberFormat="1" applyFont="1" applyFill="1" applyAlignment="1">
      <alignment/>
    </xf>
    <xf numFmtId="189" fontId="6" fillId="52" borderId="0" xfId="0" applyNumberFormat="1" applyFont="1" applyFill="1" applyAlignment="1">
      <alignment/>
    </xf>
    <xf numFmtId="0" fontId="6" fillId="52" borderId="0" xfId="0" applyFont="1" applyFill="1" applyAlignment="1" applyProtection="1">
      <alignment/>
      <protection/>
    </xf>
    <xf numFmtId="1" fontId="6" fillId="52" borderId="0" xfId="0" applyNumberFormat="1" applyFont="1" applyFill="1" applyAlignment="1" applyProtection="1">
      <alignment/>
      <protection locked="0"/>
    </xf>
    <xf numFmtId="1" fontId="6" fillId="52" borderId="0" xfId="0" applyNumberFormat="1" applyFont="1" applyFill="1" applyAlignment="1" applyProtection="1">
      <alignment/>
      <protection/>
    </xf>
    <xf numFmtId="9" fontId="6" fillId="52" borderId="0" xfId="0" applyNumberFormat="1" applyFont="1" applyFill="1" applyAlignment="1" applyProtection="1">
      <alignment/>
      <protection locked="0"/>
    </xf>
    <xf numFmtId="0" fontId="6" fillId="52" borderId="0" xfId="0" applyFont="1" applyFill="1" applyAlignment="1" applyProtection="1">
      <alignment/>
      <protection locked="0"/>
    </xf>
    <xf numFmtId="0" fontId="6" fillId="52" borderId="0" xfId="0" applyFont="1" applyFill="1" applyAlignment="1" quotePrefix="1">
      <alignment/>
    </xf>
    <xf numFmtId="167" fontId="0" fillId="52" borderId="0" xfId="0" applyNumberFormat="1" applyFill="1" applyAlignment="1">
      <alignment/>
    </xf>
    <xf numFmtId="0" fontId="0" fillId="52" borderId="0" xfId="0" applyFill="1" applyAlignment="1">
      <alignment horizontal="center"/>
    </xf>
    <xf numFmtId="0" fontId="75" fillId="52" borderId="0" xfId="0" applyFont="1" applyFill="1" applyAlignment="1">
      <alignment horizontal="left"/>
    </xf>
    <xf numFmtId="0" fontId="67" fillId="52" borderId="0" xfId="132" applyFill="1" applyAlignment="1">
      <alignment/>
    </xf>
    <xf numFmtId="0" fontId="0" fillId="52" borderId="0" xfId="0" applyFill="1" applyBorder="1" applyAlignment="1">
      <alignment/>
    </xf>
    <xf numFmtId="0" fontId="0" fillId="0" borderId="0" xfId="0" applyAlignment="1">
      <alignment horizontal="center"/>
    </xf>
    <xf numFmtId="0" fontId="0" fillId="53" borderId="22" xfId="0" applyFill="1" applyBorder="1" applyAlignment="1">
      <alignment horizontal="left"/>
    </xf>
    <xf numFmtId="0" fontId="0" fillId="53" borderId="21" xfId="0" applyFill="1" applyBorder="1" applyAlignment="1">
      <alignment horizontal="left"/>
    </xf>
    <xf numFmtId="0" fontId="0" fillId="53" borderId="20" xfId="0" applyFill="1" applyBorder="1" applyAlignment="1">
      <alignment horizontal="left"/>
    </xf>
    <xf numFmtId="0" fontId="0" fillId="52" borderId="0" xfId="0" applyFill="1" applyBorder="1" applyAlignment="1">
      <alignment horizontal="left"/>
    </xf>
    <xf numFmtId="172" fontId="0" fillId="54" borderId="2" xfId="0" applyNumberFormat="1" applyFill="1" applyBorder="1" applyAlignment="1">
      <alignment horizontal="center" vertical="center"/>
    </xf>
    <xf numFmtId="172" fontId="0" fillId="52" borderId="0" xfId="0" applyNumberFormat="1" applyFill="1" applyBorder="1" applyAlignment="1">
      <alignment horizontal="center" vertical="center"/>
    </xf>
    <xf numFmtId="172" fontId="0" fillId="54" borderId="2" xfId="0" applyNumberFormat="1" applyFill="1" applyBorder="1" applyAlignment="1">
      <alignment horizontal="center" vertical="center" wrapText="1"/>
    </xf>
    <xf numFmtId="172" fontId="0" fillId="53" borderId="2" xfId="0" applyNumberFormat="1" applyFill="1" applyBorder="1" applyAlignment="1">
      <alignment horizontal="center" vertical="center" wrapText="1"/>
    </xf>
    <xf numFmtId="172" fontId="0" fillId="52" borderId="0" xfId="0" applyNumberFormat="1" applyFill="1" applyBorder="1" applyAlignment="1">
      <alignment horizontal="center" vertical="center" wrapText="1"/>
    </xf>
    <xf numFmtId="0" fontId="56" fillId="52" borderId="0" xfId="0" applyFont="1" applyFill="1" applyAlignment="1">
      <alignment/>
    </xf>
    <xf numFmtId="0" fontId="0" fillId="54" borderId="2" xfId="0" applyFont="1" applyFill="1" applyBorder="1" applyAlignment="1">
      <alignment horizontal="center"/>
    </xf>
    <xf numFmtId="0" fontId="0" fillId="54" borderId="2" xfId="0" applyFont="1" applyFill="1" applyBorder="1" applyAlignment="1">
      <alignment horizontal="left"/>
    </xf>
    <xf numFmtId="0" fontId="67" fillId="54" borderId="2" xfId="132" applyFill="1" applyBorder="1" applyAlignment="1">
      <alignment horizontal="center"/>
    </xf>
    <xf numFmtId="0" fontId="67" fillId="52" borderId="0" xfId="132" applyFill="1" applyBorder="1" applyAlignment="1">
      <alignment horizontal="center"/>
    </xf>
    <xf numFmtId="0" fontId="67" fillId="52" borderId="0" xfId="132" applyFill="1" applyAlignment="1">
      <alignment horizontal="center"/>
    </xf>
    <xf numFmtId="9" fontId="0" fillId="52" borderId="0" xfId="0" applyNumberFormat="1" applyFill="1" applyBorder="1" applyAlignment="1">
      <alignment horizontal="center"/>
    </xf>
    <xf numFmtId="0" fontId="0" fillId="54" borderId="17" xfId="0" applyFill="1" applyBorder="1" applyAlignment="1">
      <alignment horizontal="center"/>
    </xf>
    <xf numFmtId="0" fontId="0" fillId="54" borderId="18" xfId="0" applyFill="1" applyBorder="1" applyAlignment="1">
      <alignment/>
    </xf>
    <xf numFmtId="0" fontId="0" fillId="54" borderId="19" xfId="0" applyFill="1" applyBorder="1" applyAlignment="1">
      <alignment/>
    </xf>
    <xf numFmtId="9" fontId="0" fillId="53" borderId="2" xfId="0" applyNumberFormat="1" applyFont="1" applyFill="1" applyBorder="1" applyAlignment="1">
      <alignment horizontal="center"/>
    </xf>
    <xf numFmtId="0" fontId="67" fillId="54" borderId="23" xfId="132" applyFill="1" applyBorder="1" applyAlignment="1">
      <alignment horizontal="left"/>
    </xf>
    <xf numFmtId="0" fontId="0" fillId="54" borderId="0" xfId="0" applyFill="1" applyBorder="1" applyAlignment="1">
      <alignment/>
    </xf>
    <xf numFmtId="0" fontId="0" fillId="54" borderId="14" xfId="0" applyFill="1" applyBorder="1" applyAlignment="1">
      <alignment/>
    </xf>
    <xf numFmtId="0" fontId="0" fillId="54" borderId="23" xfId="0" applyFill="1" applyBorder="1" applyAlignment="1">
      <alignment horizontal="center"/>
    </xf>
    <xf numFmtId="0" fontId="0" fillId="54" borderId="0" xfId="0" applyFill="1" applyBorder="1" applyAlignment="1">
      <alignment/>
    </xf>
    <xf numFmtId="0" fontId="0" fillId="54" borderId="14" xfId="0" applyFill="1" applyBorder="1" applyAlignment="1">
      <alignment/>
    </xf>
    <xf numFmtId="0" fontId="67" fillId="54" borderId="23" xfId="132" applyFill="1" applyBorder="1" applyAlignment="1">
      <alignment/>
    </xf>
    <xf numFmtId="0" fontId="88" fillId="52" borderId="0" xfId="132" applyFont="1" applyFill="1" applyAlignment="1">
      <alignment horizontal="center"/>
    </xf>
    <xf numFmtId="9" fontId="0" fillId="52" borderId="0" xfId="0" applyNumberFormat="1" applyFill="1" applyAlignment="1">
      <alignment horizontal="center"/>
    </xf>
    <xf numFmtId="9" fontId="0" fillId="52" borderId="0" xfId="0" applyNumberFormat="1" applyFill="1" applyBorder="1" applyAlignment="1">
      <alignment horizontal="left"/>
    </xf>
    <xf numFmtId="9" fontId="0" fillId="52" borderId="0" xfId="0" applyNumberFormat="1" applyFill="1" applyAlignment="1">
      <alignment horizontal="left"/>
    </xf>
    <xf numFmtId="0" fontId="0" fillId="52" borderId="0" xfId="0" applyFill="1" applyBorder="1" applyAlignment="1">
      <alignment horizontal="center"/>
    </xf>
    <xf numFmtId="9" fontId="6" fillId="52" borderId="0" xfId="188" applyFont="1" applyFill="1" applyAlignment="1">
      <alignment horizontal="right"/>
    </xf>
    <xf numFmtId="0" fontId="0" fillId="52" borderId="0" xfId="0" applyFont="1" applyFill="1" applyBorder="1" applyAlignment="1">
      <alignment horizontal="left"/>
    </xf>
    <xf numFmtId="0" fontId="0" fillId="52" borderId="0" xfId="0" applyFont="1" applyFill="1" applyBorder="1" applyAlignment="1">
      <alignment horizontal="center"/>
    </xf>
    <xf numFmtId="164" fontId="0" fillId="0" borderId="0" xfId="0" applyNumberFormat="1" applyAlignment="1">
      <alignment/>
    </xf>
    <xf numFmtId="164" fontId="0" fillId="53" borderId="2" xfId="0" applyNumberFormat="1" applyFont="1" applyFill="1" applyBorder="1" applyAlignment="1">
      <alignment horizontal="center"/>
    </xf>
    <xf numFmtId="9" fontId="0" fillId="52" borderId="0" xfId="0" applyNumberFormat="1" applyFill="1" applyAlignment="1">
      <alignment/>
    </xf>
    <xf numFmtId="195" fontId="0" fillId="52" borderId="0" xfId="0" applyNumberFormat="1" applyFill="1" applyBorder="1" applyAlignment="1">
      <alignment horizontal="center"/>
    </xf>
    <xf numFmtId="0" fontId="0" fillId="51" borderId="22" xfId="0" applyFill="1" applyBorder="1" applyAlignment="1">
      <alignment horizontal="left"/>
    </xf>
    <xf numFmtId="0" fontId="0" fillId="51" borderId="21" xfId="0" applyFill="1" applyBorder="1" applyAlignment="1">
      <alignment horizontal="left"/>
    </xf>
    <xf numFmtId="0" fontId="0" fillId="51" borderId="20" xfId="0" applyFill="1" applyBorder="1" applyAlignment="1">
      <alignment horizontal="left"/>
    </xf>
    <xf numFmtId="172" fontId="0" fillId="51" borderId="2" xfId="0" applyNumberFormat="1" applyFill="1" applyBorder="1" applyAlignment="1">
      <alignment horizontal="center" vertical="center" wrapText="1"/>
    </xf>
    <xf numFmtId="9" fontId="0" fillId="51" borderId="2" xfId="0" applyNumberFormat="1" applyFont="1" applyFill="1" applyBorder="1" applyAlignment="1">
      <alignment horizontal="center"/>
    </xf>
    <xf numFmtId="9" fontId="75" fillId="51" borderId="2" xfId="0" applyNumberFormat="1" applyFont="1" applyFill="1" applyBorder="1" applyAlignment="1">
      <alignment horizontal="center"/>
    </xf>
    <xf numFmtId="9" fontId="76" fillId="51" borderId="2" xfId="0" applyNumberFormat="1" applyFont="1" applyFill="1" applyBorder="1" applyAlignment="1">
      <alignment horizontal="center"/>
    </xf>
    <xf numFmtId="9" fontId="0" fillId="51" borderId="2" xfId="0" applyNumberFormat="1" applyFill="1" applyBorder="1" applyAlignment="1">
      <alignment horizontal="center"/>
    </xf>
    <xf numFmtId="164" fontId="0" fillId="51" borderId="2" xfId="0" applyNumberFormat="1" applyFont="1" applyFill="1" applyBorder="1" applyAlignment="1">
      <alignment horizontal="center"/>
    </xf>
    <xf numFmtId="188" fontId="0" fillId="0" borderId="0" xfId="0" applyNumberFormat="1" applyAlignment="1">
      <alignment/>
    </xf>
    <xf numFmtId="9" fontId="6" fillId="52" borderId="0" xfId="0" applyNumberFormat="1" applyFont="1" applyFill="1" applyAlignment="1" applyProtection="1">
      <alignment/>
      <protection/>
    </xf>
    <xf numFmtId="164" fontId="0" fillId="52" borderId="0" xfId="0" applyNumberFormat="1" applyFill="1" applyAlignment="1">
      <alignment/>
    </xf>
    <xf numFmtId="0" fontId="6" fillId="52" borderId="0" xfId="230" applyFont="1" applyFill="1" applyProtection="1">
      <alignment/>
      <protection locked="0"/>
    </xf>
    <xf numFmtId="2" fontId="6" fillId="52" borderId="0" xfId="0" applyNumberFormat="1" applyFont="1" applyFill="1" applyAlignment="1" applyProtection="1">
      <alignment/>
      <protection locked="0"/>
    </xf>
    <xf numFmtId="1" fontId="6" fillId="52" borderId="0" xfId="0" applyNumberFormat="1" applyFont="1" applyFill="1" applyAlignment="1" applyProtection="1">
      <alignment horizontal="right"/>
      <protection/>
    </xf>
    <xf numFmtId="10" fontId="0" fillId="0" borderId="0" xfId="0" applyNumberFormat="1" applyFill="1" applyAlignment="1">
      <alignment/>
    </xf>
    <xf numFmtId="10" fontId="6" fillId="52" borderId="0" xfId="188" applyNumberFormat="1" applyFont="1" applyFill="1" applyAlignment="1">
      <alignment/>
    </xf>
    <xf numFmtId="2" fontId="0" fillId="52" borderId="0" xfId="0" applyNumberFormat="1" applyFill="1" applyAlignment="1">
      <alignment horizontal="right"/>
    </xf>
    <xf numFmtId="167" fontId="6" fillId="52" borderId="0" xfId="0" applyNumberFormat="1" applyFont="1" applyFill="1" applyAlignment="1">
      <alignment horizontal="right"/>
    </xf>
    <xf numFmtId="0" fontId="6" fillId="52" borderId="0" xfId="0" applyFont="1" applyFill="1" applyBorder="1" applyAlignment="1">
      <alignment horizontal="left"/>
    </xf>
    <xf numFmtId="167" fontId="6" fillId="52" borderId="0" xfId="188" applyNumberFormat="1" applyFont="1" applyFill="1" applyBorder="1" applyAlignment="1">
      <alignment horizontal="right"/>
    </xf>
    <xf numFmtId="164" fontId="6" fillId="52" borderId="0" xfId="188" applyNumberFormat="1" applyFont="1" applyFill="1" applyBorder="1" applyAlignment="1">
      <alignment horizontal="right"/>
    </xf>
    <xf numFmtId="164" fontId="6" fillId="52" borderId="0" xfId="188" applyNumberFormat="1" applyFont="1" applyFill="1" applyBorder="1" applyAlignment="1">
      <alignment/>
    </xf>
    <xf numFmtId="166" fontId="0" fillId="52" borderId="0" xfId="0" applyNumberFormat="1" applyFill="1" applyAlignment="1">
      <alignment/>
    </xf>
    <xf numFmtId="9" fontId="6" fillId="52" borderId="0" xfId="188" applyNumberFormat="1" applyFont="1" applyFill="1" applyAlignment="1">
      <alignment/>
    </xf>
    <xf numFmtId="164" fontId="0" fillId="52" borderId="0" xfId="0" applyNumberFormat="1" applyFill="1" applyAlignment="1">
      <alignment horizontal="right"/>
    </xf>
    <xf numFmtId="0" fontId="0" fillId="52" borderId="0" xfId="0" applyFill="1" applyAlignment="1">
      <alignment horizontal="right"/>
    </xf>
    <xf numFmtId="164" fontId="6" fillId="0" borderId="0" xfId="0" applyNumberFormat="1" applyFont="1" applyAlignment="1">
      <alignment/>
    </xf>
    <xf numFmtId="9" fontId="6" fillId="0" borderId="0" xfId="188" applyNumberFormat="1" applyFont="1" applyFill="1" applyAlignment="1">
      <alignment horizontal="right"/>
    </xf>
    <xf numFmtId="1" fontId="0" fillId="0" borderId="0" xfId="0" applyNumberFormat="1" applyAlignment="1">
      <alignment/>
    </xf>
    <xf numFmtId="0" fontId="6" fillId="0" borderId="0" xfId="0" applyFont="1" applyFill="1" applyAlignment="1" quotePrefix="1">
      <alignment/>
    </xf>
    <xf numFmtId="0" fontId="42" fillId="52" borderId="0" xfId="0" applyFont="1" applyFill="1" applyAlignment="1">
      <alignment/>
    </xf>
    <xf numFmtId="9" fontId="6" fillId="52" borderId="0" xfId="188" applyFont="1" applyFill="1" applyAlignment="1" applyProtection="1">
      <alignment/>
      <protection locked="0"/>
    </xf>
    <xf numFmtId="0" fontId="83" fillId="14" borderId="0" xfId="0" applyFont="1" applyFill="1" applyAlignment="1">
      <alignment horizontal="right"/>
    </xf>
    <xf numFmtId="1" fontId="0" fillId="52" borderId="0" xfId="0" applyNumberFormat="1" applyFill="1" applyAlignment="1">
      <alignment horizontal="right"/>
    </xf>
    <xf numFmtId="43" fontId="6" fillId="52" borderId="0" xfId="95" applyFont="1" applyFill="1" applyAlignment="1">
      <alignment horizontal="right"/>
    </xf>
    <xf numFmtId="0" fontId="89" fillId="0" borderId="0" xfId="0" applyFont="1" applyAlignment="1">
      <alignment/>
    </xf>
    <xf numFmtId="9" fontId="0" fillId="0" borderId="0" xfId="188" applyFont="1" applyAlignment="1">
      <alignment horizontal="right"/>
    </xf>
    <xf numFmtId="188" fontId="6" fillId="52" borderId="0" xfId="0" applyNumberFormat="1" applyFont="1" applyFill="1" applyAlignment="1">
      <alignment/>
    </xf>
    <xf numFmtId="1" fontId="6" fillId="0" borderId="0" xfId="0" applyNumberFormat="1" applyFont="1" applyFill="1" applyAlignment="1">
      <alignment/>
    </xf>
    <xf numFmtId="164" fontId="6" fillId="0" borderId="0" xfId="0" applyNumberFormat="1" applyFont="1" applyFill="1" applyAlignment="1">
      <alignment horizontal="right"/>
    </xf>
    <xf numFmtId="9" fontId="6" fillId="52" borderId="0" xfId="188" applyNumberFormat="1" applyFont="1" applyFill="1" applyBorder="1" applyAlignment="1">
      <alignment horizontal="right"/>
    </xf>
    <xf numFmtId="9" fontId="6" fillId="52" borderId="0" xfId="188" applyNumberFormat="1" applyFont="1" applyFill="1" applyBorder="1" applyAlignment="1">
      <alignment/>
    </xf>
    <xf numFmtId="1" fontId="6" fillId="52" borderId="0" xfId="0" applyNumberFormat="1" applyFont="1" applyFill="1" applyAlignment="1">
      <alignment horizontal="left"/>
    </xf>
    <xf numFmtId="1" fontId="0" fillId="52" borderId="0" xfId="0" applyNumberFormat="1" applyFill="1" applyAlignment="1">
      <alignment horizontal="left"/>
    </xf>
    <xf numFmtId="2" fontId="0" fillId="52" borderId="0" xfId="0" applyNumberFormat="1" applyFill="1" applyAlignment="1">
      <alignment horizontal="left"/>
    </xf>
    <xf numFmtId="199" fontId="6" fillId="52" borderId="0" xfId="95" applyNumberFormat="1" applyFont="1" applyFill="1" applyAlignment="1">
      <alignment/>
    </xf>
    <xf numFmtId="199" fontId="0" fillId="52" borderId="0" xfId="95" applyNumberFormat="1" applyFont="1" applyFill="1" applyAlignment="1">
      <alignment/>
    </xf>
    <xf numFmtId="199" fontId="6" fillId="52" borderId="0" xfId="95" applyNumberFormat="1" applyFont="1" applyFill="1" applyAlignment="1">
      <alignment horizontal="left"/>
    </xf>
    <xf numFmtId="199" fontId="0" fillId="52" borderId="0" xfId="95" applyNumberFormat="1" applyFont="1" applyFill="1" applyAlignment="1">
      <alignment horizontal="left"/>
    </xf>
    <xf numFmtId="1" fontId="0" fillId="0" borderId="0" xfId="0" applyNumberFormat="1" applyFill="1" applyAlignment="1">
      <alignment/>
    </xf>
    <xf numFmtId="0" fontId="0" fillId="54" borderId="0" xfId="0" applyFill="1" applyBorder="1" applyAlignment="1">
      <alignment/>
    </xf>
    <xf numFmtId="0" fontId="0" fillId="54" borderId="14" xfId="0" applyFill="1" applyBorder="1" applyAlignment="1">
      <alignment/>
    </xf>
    <xf numFmtId="0" fontId="0" fillId="54" borderId="23" xfId="0" applyFill="1" applyBorder="1" applyAlignment="1">
      <alignment/>
    </xf>
    <xf numFmtId="164" fontId="0" fillId="52" borderId="0" xfId="188" applyNumberFormat="1" applyFont="1" applyFill="1" applyAlignment="1">
      <alignment/>
    </xf>
    <xf numFmtId="1" fontId="6" fillId="52" borderId="0" xfId="0" applyNumberFormat="1" applyFont="1" applyFill="1" applyAlignment="1">
      <alignment/>
    </xf>
    <xf numFmtId="1" fontId="6" fillId="52" borderId="0" xfId="0" applyNumberFormat="1" applyFont="1" applyFill="1" applyAlignment="1">
      <alignment/>
    </xf>
    <xf numFmtId="1" fontId="6" fillId="52" borderId="0" xfId="0" applyNumberFormat="1" applyFont="1" applyFill="1" applyAlignment="1">
      <alignment/>
    </xf>
    <xf numFmtId="9" fontId="6" fillId="52" borderId="0" xfId="0" applyNumberFormat="1" applyFont="1" applyFill="1" applyAlignment="1">
      <alignment horizontal="right"/>
    </xf>
    <xf numFmtId="1" fontId="6" fillId="52" borderId="0" xfId="0" applyNumberFormat="1" applyFont="1" applyFill="1" applyAlignment="1">
      <alignment/>
    </xf>
    <xf numFmtId="164" fontId="0" fillId="52" borderId="0" xfId="188" applyNumberFormat="1" applyFont="1" applyFill="1" applyAlignment="1">
      <alignment/>
    </xf>
    <xf numFmtId="1" fontId="6" fillId="52" borderId="0" xfId="0" applyNumberFormat="1" applyFont="1" applyFill="1" applyAlignment="1">
      <alignment horizontal="right"/>
    </xf>
    <xf numFmtId="164" fontId="0" fillId="52" borderId="0" xfId="0" applyNumberFormat="1" applyFill="1" applyAlignment="1">
      <alignment/>
    </xf>
    <xf numFmtId="14" fontId="90" fillId="0" borderId="0" xfId="180" applyNumberFormat="1" applyFont="1" applyFill="1" applyAlignment="1">
      <alignment horizontal="left"/>
      <protection/>
    </xf>
    <xf numFmtId="0" fontId="90" fillId="52" borderId="0" xfId="180" applyFont="1" applyFill="1">
      <alignment/>
      <protection/>
    </xf>
    <xf numFmtId="0" fontId="0" fillId="54" borderId="0" xfId="0" applyFill="1" applyBorder="1" applyAlignment="1">
      <alignment/>
    </xf>
    <xf numFmtId="0" fontId="0" fillId="54" borderId="23" xfId="0" applyFill="1" applyBorder="1" applyAlignment="1">
      <alignment/>
    </xf>
    <xf numFmtId="0" fontId="85" fillId="52" borderId="0" xfId="180" applyFont="1" applyFill="1" applyAlignment="1">
      <alignment horizontal="left" wrapText="1"/>
      <protection/>
    </xf>
    <xf numFmtId="0" fontId="0" fillId="54" borderId="23" xfId="0" applyFill="1" applyBorder="1" applyAlignment="1">
      <alignment horizontal="left"/>
    </xf>
    <xf numFmtId="0" fontId="0" fillId="54" borderId="0" xfId="0" applyFill="1" applyBorder="1" applyAlignment="1">
      <alignment/>
    </xf>
    <xf numFmtId="0" fontId="0" fillId="54" borderId="14" xfId="0" applyFill="1" applyBorder="1" applyAlignment="1">
      <alignment/>
    </xf>
    <xf numFmtId="0" fontId="0" fillId="54" borderId="23" xfId="0" applyFill="1" applyBorder="1" applyAlignment="1">
      <alignment/>
    </xf>
    <xf numFmtId="0" fontId="0" fillId="54" borderId="24" xfId="0" applyFill="1" applyBorder="1" applyAlignment="1">
      <alignment horizontal="center"/>
    </xf>
    <xf numFmtId="0" fontId="0" fillId="54" borderId="25" xfId="0" applyFill="1" applyBorder="1" applyAlignment="1">
      <alignment/>
    </xf>
    <xf numFmtId="0" fontId="0" fillId="54" borderId="15" xfId="0" applyFill="1" applyBorder="1" applyAlignment="1">
      <alignment/>
    </xf>
    <xf numFmtId="9" fontId="0" fillId="52" borderId="0" xfId="0" applyNumberFormat="1" applyFill="1" applyAlignment="1">
      <alignment horizontal="left" wrapText="1"/>
    </xf>
    <xf numFmtId="0" fontId="75" fillId="51" borderId="18" xfId="0" applyFont="1" applyFill="1" applyBorder="1" applyAlignment="1">
      <alignment horizontal="left" vertical="top" wrapText="1"/>
    </xf>
    <xf numFmtId="0" fontId="0" fillId="0" borderId="18" xfId="0" applyBorder="1" applyAlignment="1">
      <alignment wrapText="1"/>
    </xf>
  </cellXfs>
  <cellStyles count="217">
    <cellStyle name="Normal" xfId="0"/>
    <cellStyle name="=D:\WINNT\SYSTEM32\COMMAND.CO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Akzent1" xfId="28"/>
    <cellStyle name="20% - Akzent2" xfId="29"/>
    <cellStyle name="20% - Akzent3" xfId="30"/>
    <cellStyle name="20% - Akzent4" xfId="31"/>
    <cellStyle name="20% - Akzent5" xfId="32"/>
    <cellStyle name="20% - Akzent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6" xfId="44"/>
    <cellStyle name="40% - Accent6 2" xfId="45"/>
    <cellStyle name="40% - Akzent1" xfId="46"/>
    <cellStyle name="40% - Akzent2" xfId="47"/>
    <cellStyle name="40% - Akzent3" xfId="48"/>
    <cellStyle name="40% - Akzent4" xfId="49"/>
    <cellStyle name="40% - Akzent5" xfId="50"/>
    <cellStyle name="40% - Akzent6" xfId="51"/>
    <cellStyle name="60% - Accent1" xfId="52"/>
    <cellStyle name="60% - Accent1 2" xfId="53"/>
    <cellStyle name="60% - Accent2" xfId="54"/>
    <cellStyle name="60% - Accent2 2" xfId="55"/>
    <cellStyle name="60% - Accent3" xfId="56"/>
    <cellStyle name="60% - Accent3 2" xfId="57"/>
    <cellStyle name="60% - Accent4" xfId="58"/>
    <cellStyle name="60% - Accent4 2" xfId="59"/>
    <cellStyle name="60% - Accent5" xfId="60"/>
    <cellStyle name="60% - Accent5 2" xfId="61"/>
    <cellStyle name="60% - Accent6" xfId="62"/>
    <cellStyle name="60% - Accent6 2" xfId="63"/>
    <cellStyle name="60% - Akzent1" xfId="64"/>
    <cellStyle name="60% - Akzent2" xfId="65"/>
    <cellStyle name="60% - Akzent3" xfId="66"/>
    <cellStyle name="60% - Akzent4" xfId="67"/>
    <cellStyle name="60% - Akzent5" xfId="68"/>
    <cellStyle name="60% - Akzent6" xfId="69"/>
    <cellStyle name="Accent1" xfId="70"/>
    <cellStyle name="Accent1 2" xfId="71"/>
    <cellStyle name="Accent2" xfId="72"/>
    <cellStyle name="Accent2 2" xfId="73"/>
    <cellStyle name="Accent3" xfId="74"/>
    <cellStyle name="Accent3 2" xfId="75"/>
    <cellStyle name="Accent4" xfId="76"/>
    <cellStyle name="Accent4 2" xfId="77"/>
    <cellStyle name="Accent5" xfId="78"/>
    <cellStyle name="Accent5 2" xfId="79"/>
    <cellStyle name="Accent6" xfId="80"/>
    <cellStyle name="Accent6 2" xfId="81"/>
    <cellStyle name="Bad" xfId="82"/>
    <cellStyle name="Bad 2" xfId="83"/>
    <cellStyle name="Calculation" xfId="84"/>
    <cellStyle name="Calculation 2" xfId="85"/>
    <cellStyle name="CaseData" xfId="86"/>
    <cellStyle name="CaseVide" xfId="87"/>
    <cellStyle name="CelluleMontant" xfId="88"/>
    <cellStyle name="CelluleSousTotal" xfId="89"/>
    <cellStyle name="CelluleTotal" xfId="90"/>
    <cellStyle name="CelluleVide" xfId="91"/>
    <cellStyle name="Check Cell" xfId="92"/>
    <cellStyle name="Check Cell 2" xfId="93"/>
    <cellStyle name="CodeLigne" xfId="94"/>
    <cellStyle name="Comma" xfId="95"/>
    <cellStyle name="Comma [0]" xfId="96"/>
    <cellStyle name="Comma 2" xfId="97"/>
    <cellStyle name="Comma 2 2" xfId="98"/>
    <cellStyle name="Comma 3" xfId="99"/>
    <cellStyle name="Comma 4" xfId="100"/>
    <cellStyle name="Comma 5" xfId="101"/>
    <cellStyle name="Comma 6" xfId="102"/>
    <cellStyle name="Comma 7" xfId="103"/>
    <cellStyle name="Comma 8" xfId="104"/>
    <cellStyle name="Currency" xfId="105"/>
    <cellStyle name="Currency [0]" xfId="106"/>
    <cellStyle name="Currency 2" xfId="107"/>
    <cellStyle name="Currency 2 2" xfId="108"/>
    <cellStyle name="Currency 3" xfId="109"/>
    <cellStyle name="Currency 4" xfId="110"/>
    <cellStyle name="DataCell" xfId="111"/>
    <cellStyle name="Date" xfId="112"/>
    <cellStyle name="Dezimal 2" xfId="113"/>
    <cellStyle name="EmptyCell" xfId="114"/>
    <cellStyle name="Entier" xfId="115"/>
    <cellStyle name="Euro" xfId="116"/>
    <cellStyle name="Explanatory Text" xfId="117"/>
    <cellStyle name="Explanatory Text 2" xfId="118"/>
    <cellStyle name="Followed Hyperlink" xfId="119"/>
    <cellStyle name="FS_Data" xfId="120"/>
    <cellStyle name="Gauche_traitement" xfId="121"/>
    <cellStyle name="Good" xfId="122"/>
    <cellStyle name="Good 2" xfId="123"/>
    <cellStyle name="Heading 1" xfId="124"/>
    <cellStyle name="Heading 1 2" xfId="125"/>
    <cellStyle name="Heading 2" xfId="126"/>
    <cellStyle name="Heading 2 2" xfId="127"/>
    <cellStyle name="Heading 3" xfId="128"/>
    <cellStyle name="Heading 3 2" xfId="129"/>
    <cellStyle name="Heading 4" xfId="130"/>
    <cellStyle name="Heading 4 2" xfId="131"/>
    <cellStyle name="Hyperlink" xfId="132"/>
    <cellStyle name="Hyperlink 2" xfId="133"/>
    <cellStyle name="Input" xfId="134"/>
    <cellStyle name="Input 2" xfId="135"/>
    <cellStyle name="Komma 2" xfId="136"/>
    <cellStyle name="Komma 2 2" xfId="137"/>
    <cellStyle name="Komma 3" xfId="138"/>
    <cellStyle name="Linked Cell" xfId="139"/>
    <cellStyle name="Linked Cell 2" xfId="140"/>
    <cellStyle name="Linked Cell 3" xfId="141"/>
    <cellStyle name="Millares 2" xfId="142"/>
    <cellStyle name="Milliers 2" xfId="143"/>
    <cellStyle name="Milliers 3" xfId="144"/>
    <cellStyle name="Milliers 4" xfId="145"/>
    <cellStyle name="Milliers 5" xfId="146"/>
    <cellStyle name="Milliers 6" xfId="147"/>
    <cellStyle name="Milliers 7" xfId="148"/>
    <cellStyle name="Milliers 8" xfId="149"/>
    <cellStyle name="Montant" xfId="150"/>
    <cellStyle name="Moyenne" xfId="151"/>
    <cellStyle name="Neutral" xfId="152"/>
    <cellStyle name="Neutral 2" xfId="153"/>
    <cellStyle name="NoCPT" xfId="154"/>
    <cellStyle name="NoL" xfId="155"/>
    <cellStyle name="NoL 2" xfId="156"/>
    <cellStyle name="NoL 2 2" xfId="157"/>
    <cellStyle name="NoL 3" xfId="158"/>
    <cellStyle name="NoL_Données rapport acam 2007 20080612" xfId="159"/>
    <cellStyle name="NoLigne" xfId="160"/>
    <cellStyle name="Nombre" xfId="161"/>
    <cellStyle name="Normal 2" xfId="162"/>
    <cellStyle name="Normal 2 2" xfId="163"/>
    <cellStyle name="Normal 2 2 2" xfId="164"/>
    <cellStyle name="Normal 2 3" xfId="165"/>
    <cellStyle name="Normal 2 3 2" xfId="166"/>
    <cellStyle name="Normal 2 3 3" xfId="167"/>
    <cellStyle name="Normal 2 4" xfId="168"/>
    <cellStyle name="Normal 3" xfId="169"/>
    <cellStyle name="Normal 3 2" xfId="170"/>
    <cellStyle name="Normal 3 3" xfId="171"/>
    <cellStyle name="Normal 4" xfId="172"/>
    <cellStyle name="Normal 4 2" xfId="173"/>
    <cellStyle name="Normal 4 2 2" xfId="174"/>
    <cellStyle name="Normal 4 3" xfId="175"/>
    <cellStyle name="Normal 4 4" xfId="176"/>
    <cellStyle name="Normal 4 5" xfId="177"/>
    <cellStyle name="Normal 5" xfId="178"/>
    <cellStyle name="Normal 5 2" xfId="179"/>
    <cellStyle name="Normal 6" xfId="180"/>
    <cellStyle name="Normal 7" xfId="181"/>
    <cellStyle name="Normál_weighted standard deviation" xfId="182"/>
    <cellStyle name="Normalny 2" xfId="183"/>
    <cellStyle name="Note" xfId="184"/>
    <cellStyle name="Note 2" xfId="185"/>
    <cellStyle name="Output" xfId="186"/>
    <cellStyle name="Output 2" xfId="187"/>
    <cellStyle name="Percent" xfId="188"/>
    <cellStyle name="Percent 2" xfId="189"/>
    <cellStyle name="Percent 2 2" xfId="190"/>
    <cellStyle name="Percent 2 3" xfId="191"/>
    <cellStyle name="Percent 3" xfId="192"/>
    <cellStyle name="Percent 3 2" xfId="193"/>
    <cellStyle name="Percent 4" xfId="194"/>
    <cellStyle name="Percent 4 2" xfId="195"/>
    <cellStyle name="Percent 4 3" xfId="196"/>
    <cellStyle name="Percent 5" xfId="197"/>
    <cellStyle name="Percent 5 2" xfId="198"/>
    <cellStyle name="Percent 6" xfId="199"/>
    <cellStyle name="Percent 7" xfId="200"/>
    <cellStyle name="PercentCell" xfId="201"/>
    <cellStyle name="Planches" xfId="202"/>
    <cellStyle name="Pourcentage 2" xfId="203"/>
    <cellStyle name="Prozent 2" xfId="204"/>
    <cellStyle name="QIS2CalcCell" xfId="205"/>
    <cellStyle name="QIS2Filler" xfId="206"/>
    <cellStyle name="QIS2Heading" xfId="207"/>
    <cellStyle name="QIS2InputCell" xfId="208"/>
    <cellStyle name="QIS2Locked" xfId="209"/>
    <cellStyle name="QIS2Para" xfId="210"/>
    <cellStyle name="QIS2Param" xfId="211"/>
    <cellStyle name="RenvoiPage" xfId="212"/>
    <cellStyle name="Rubrique" xfId="213"/>
    <cellStyle name="Standaard 2" xfId="214"/>
    <cellStyle name="Standaard 2 2" xfId="215"/>
    <cellStyle name="Standaard 3" xfId="216"/>
    <cellStyle name="Standard 2" xfId="217"/>
    <cellStyle name="Standard 2 2" xfId="218"/>
    <cellStyle name="Standard 3" xfId="219"/>
    <cellStyle name="Standard 4" xfId="220"/>
    <cellStyle name="Standard_Database new transposed" xfId="221"/>
    <cellStyle name="Title" xfId="222"/>
    <cellStyle name="TitreRubrique" xfId="223"/>
    <cellStyle name="TitreTableau" xfId="224"/>
    <cellStyle name="Total" xfId="225"/>
    <cellStyle name="Total 2" xfId="226"/>
    <cellStyle name="TotalRubrique" xfId="227"/>
    <cellStyle name="Warning Text" xfId="228"/>
    <cellStyle name="Warning Text 2" xfId="229"/>
    <cellStyle name="Κανονικό 2" xfId="23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2</xdr:row>
      <xdr:rowOff>0</xdr:rowOff>
    </xdr:from>
    <xdr:to>
      <xdr:col>4</xdr:col>
      <xdr:colOff>581025</xdr:colOff>
      <xdr:row>9</xdr:row>
      <xdr:rowOff>66675</xdr:rowOff>
    </xdr:to>
    <xdr:pic>
      <xdr:nvPicPr>
        <xdr:cNvPr id="1" name="Picture 1"/>
        <xdr:cNvPicPr preferRelativeResize="1">
          <a:picLocks noChangeAspect="1"/>
        </xdr:cNvPicPr>
      </xdr:nvPicPr>
      <xdr:blipFill>
        <a:blip r:embed="rId1"/>
        <a:stretch>
          <a:fillRect/>
        </a:stretch>
      </xdr:blipFill>
      <xdr:spPr>
        <a:xfrm>
          <a:off x="657225" y="247650"/>
          <a:ext cx="1895475"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ivpr-fs02\Eiopa\Users\Vandendriessche\AppData\Local\Microsoft\Windows\Temporary%20Internet%20Files\Content.Outlook\8IE66N22\Pensions_dbs_v3\A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ivpr-fs02\Eiopa\Users\dalamangan\Downloads\eiopa-fs-14-104_v1_statistical_annex_insurance_2005-2013%2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VERLIERNIX\Userhome$\MyOnServ\EIOPA\Data%20Inconsistency\Data%20update\Spain\Insurance_quantitative_UpdateTool_v2d_ES_Extraction.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ivpr-fs02\Eiopa\MyOnServ\EIOPA\Data%20Inconsistency\Data%20update\Spain\Insurance_quantitative_UpdateTool_v2d_ES_Extrac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Users\blagova_d\AppData\Local\Microsoft\Windows\Temporary%20Internet%20Files\Content.Outlook\0DWXGY4V\Pensions_dbs_v3\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Users\dalamangan\Downloads\Pensions_dbs_v3\A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ivpr-fs02\Eiopa\Users\jar\AppData\Local\Microsoft\Windows\Temporary%20Internet%20Files\Content.Outlook\EOBJMMCN\Pensions_dbs_v3\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ivpr-fs02\Eiopa\Balances\Team%2024%20H\8%20EIOPA\2013\BORRADOR%20EIOPA%202013\Pensions_dbs_v3\A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ivpr-fs02\Eiopa\EIOPA%202014\Pensions_dbs_v3\A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server01\Studi\INTERNAZIONALE\Relazioni%20internazionali\Statistiche\EIOPA\Financial%20Stability%20Committee\Financial%20Stability%20Report\2013\Pensions_dbs_v3\A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ivpr-fs02\Eiopa\Users\bimi\AppData\Local\Microsoft\Windows\Temporary%20Internet%20Files\Content.Outlook\D31UCAKJ\Pensions_dbs_v3\A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ivpr-fs02\Eiopa\Users\herold\AppData\Local\Microsoft\Windows\Temporary%20Internet%20Files\Content.Outlook\VIQAKISS\Pensions_dbs_v3\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formation"/>
      <sheetName val="Table 1"/>
      <sheetName val="Table 2"/>
      <sheetName val="Table 3.1"/>
      <sheetName val="Table 3.2"/>
      <sheetName val="Table 4"/>
      <sheetName val="Table 5.1"/>
      <sheetName val="Table 5.2"/>
      <sheetName val="Table 6"/>
      <sheetName val="Table 7"/>
      <sheetName val="Table 8"/>
      <sheetName val="Table 9"/>
      <sheetName val="Table 10"/>
      <sheetName val="Explanatory notes"/>
      <sheetName val="Country note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1"/>
      <sheetName val="Table 3.2"/>
      <sheetName val="Table 4"/>
      <sheetName val="Table 5.1"/>
      <sheetName val="Table 5.2"/>
      <sheetName val="Table 6"/>
      <sheetName val="Table 7"/>
      <sheetName val="Table 8"/>
      <sheetName val="Table 9"/>
      <sheetName val="Table 10"/>
      <sheetName val="Stored_data"/>
      <sheetName val="Data-Spain"/>
      <sheetName val="Corrections-Spain"/>
    </sheetNames>
    <sheetDataSet>
      <sheetData sheetId="0">
        <row r="21">
          <cell r="E21">
            <v>2010</v>
          </cell>
        </row>
        <row r="22">
          <cell r="E22">
            <v>2009</v>
          </cell>
        </row>
        <row r="23">
          <cell r="E23">
            <v>2008</v>
          </cell>
        </row>
        <row r="24">
          <cell r="E24">
            <v>2007</v>
          </cell>
        </row>
        <row r="25">
          <cell r="E25">
            <v>2006</v>
          </cell>
        </row>
        <row r="26">
          <cell r="E26">
            <v>2005</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1"/>
      <sheetName val="Table 3.2"/>
      <sheetName val="Table 4"/>
      <sheetName val="Table 5.1"/>
      <sheetName val="Table 5.2"/>
      <sheetName val="Table 6"/>
      <sheetName val="Table 7"/>
      <sheetName val="Table 8"/>
      <sheetName val="Table 9"/>
      <sheetName val="Table 10"/>
      <sheetName val="Stored_data"/>
      <sheetName val="Data-Spain"/>
      <sheetName val="Corrections-Spain"/>
    </sheetNames>
    <sheetDataSet>
      <sheetData sheetId="0">
        <row r="21">
          <cell r="E21">
            <v>2010</v>
          </cell>
        </row>
        <row r="22">
          <cell r="E22">
            <v>2009</v>
          </cell>
        </row>
        <row r="23">
          <cell r="E23">
            <v>2008</v>
          </cell>
        </row>
        <row r="24">
          <cell r="E24">
            <v>2007</v>
          </cell>
        </row>
        <row r="25">
          <cell r="E25">
            <v>2006</v>
          </cell>
        </row>
        <row r="26">
          <cell r="E26">
            <v>2005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able of contents"/>
      <sheetName val="Table 1"/>
      <sheetName val="Table 2"/>
      <sheetName val="Table 3"/>
      <sheetName val="Table 4"/>
      <sheetName val="Table 4a"/>
      <sheetName val="Table 4b"/>
      <sheetName val="Table 4c"/>
      <sheetName val="Table 5"/>
      <sheetName val="Table 6"/>
      <sheetName val="Table 7"/>
      <sheetName val="Dataset"/>
      <sheetName val="Internal Data"/>
    </sheetNames>
    <sheetDataSet>
      <sheetData sheetId="12">
        <row r="5">
          <cell r="C5" t="str">
            <v>please select from list</v>
          </cell>
        </row>
        <row r="6">
          <cell r="C6" t="str">
            <v>Austria</v>
          </cell>
        </row>
        <row r="7">
          <cell r="C7" t="str">
            <v>Belgium</v>
          </cell>
        </row>
        <row r="8">
          <cell r="C8" t="str">
            <v>Bulgaria</v>
          </cell>
        </row>
        <row r="9">
          <cell r="C9" t="str">
            <v>Cyprus</v>
          </cell>
        </row>
        <row r="10">
          <cell r="C10" t="str">
            <v>Czech Republic</v>
          </cell>
        </row>
        <row r="11">
          <cell r="C11" t="str">
            <v>Denmark</v>
          </cell>
        </row>
        <row r="12">
          <cell r="C12" t="str">
            <v>Estonia</v>
          </cell>
        </row>
        <row r="13">
          <cell r="C13" t="str">
            <v>Finland</v>
          </cell>
        </row>
        <row r="14">
          <cell r="C14" t="str">
            <v>France</v>
          </cell>
        </row>
        <row r="15">
          <cell r="C15" t="str">
            <v>Germany</v>
          </cell>
        </row>
        <row r="16">
          <cell r="C16" t="str">
            <v>Greece</v>
          </cell>
        </row>
        <row r="17">
          <cell r="C17" t="str">
            <v>Hungary</v>
          </cell>
        </row>
        <row r="18">
          <cell r="C18" t="str">
            <v>Iceland</v>
          </cell>
        </row>
        <row r="19">
          <cell r="C19" t="str">
            <v>Ireland</v>
          </cell>
        </row>
        <row r="20">
          <cell r="C20" t="str">
            <v>Italy</v>
          </cell>
        </row>
        <row r="21">
          <cell r="C21" t="str">
            <v>Latvia</v>
          </cell>
        </row>
        <row r="22">
          <cell r="C22" t="str">
            <v>Liechtenstein</v>
          </cell>
        </row>
        <row r="23">
          <cell r="C23" t="str">
            <v>Lithuania</v>
          </cell>
        </row>
        <row r="24">
          <cell r="C24" t="str">
            <v>Luxembourg</v>
          </cell>
        </row>
        <row r="25">
          <cell r="C25" t="str">
            <v>Malta</v>
          </cell>
        </row>
        <row r="26">
          <cell r="C26" t="str">
            <v>Netherlands</v>
          </cell>
        </row>
        <row r="27">
          <cell r="C27" t="str">
            <v>Norway</v>
          </cell>
        </row>
        <row r="28">
          <cell r="C28" t="str">
            <v>Poland</v>
          </cell>
        </row>
        <row r="29">
          <cell r="C29" t="str">
            <v>Portugal</v>
          </cell>
        </row>
        <row r="30">
          <cell r="C30" t="str">
            <v>Romania</v>
          </cell>
        </row>
        <row r="31">
          <cell r="C31" t="str">
            <v>Slovakia</v>
          </cell>
        </row>
        <row r="32">
          <cell r="C32" t="str">
            <v>Slovenia</v>
          </cell>
        </row>
        <row r="33">
          <cell r="C33" t="str">
            <v>Spain</v>
          </cell>
        </row>
        <row r="34">
          <cell r="C34" t="str">
            <v>Sweden</v>
          </cell>
        </row>
        <row r="35">
          <cell r="C35" t="str">
            <v>United Kingdom</v>
          </cell>
        </row>
        <row r="37">
          <cell r="C37" t="str">
            <v>please select from list</v>
          </cell>
        </row>
        <row r="38">
          <cell r="C38" t="str">
            <v>Market value</v>
          </cell>
        </row>
        <row r="39">
          <cell r="C39" t="str">
            <v>Acquisition cost</v>
          </cell>
        </row>
        <row r="40">
          <cell r="C40"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hyperlink" Target="https://eiopa.europa.eu/Publications/Reports/EIOPA-OPC-14-058_Database_of_pension_plans_product_in_EEA-guide_for_compilation.pdf" TargetMode="Externa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hyperlink" Target="http://eur-lex.europa.eu/LexUriServ/LexUriServ.do?uri=OJ:L:2009:086:0001:0169:en:PDF" TargetMode="Externa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eur-lex.europa.eu/LexUriServ/LexUriServ.do?uri=OJ:L:2009:086:0001:0169:en:PDF" TargetMode="External" /><Relationship Id="rId2"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4999699890613556"/>
  </sheetPr>
  <dimension ref="A2:M42"/>
  <sheetViews>
    <sheetView tabSelected="1" zoomScale="85" zoomScaleNormal="85" zoomScalePageLayoutView="0" workbookViewId="0" topLeftCell="A1">
      <selection activeCell="M14" sqref="M14"/>
    </sheetView>
  </sheetViews>
  <sheetFormatPr defaultColWidth="9.140625" defaultRowHeight="15"/>
  <cols>
    <col min="1" max="1" width="9.140625" style="106" customWidth="1"/>
    <col min="2" max="2" width="2.28125" style="106" customWidth="1"/>
    <col min="3" max="3" width="9.00390625" style="106" bestFit="1" customWidth="1"/>
    <col min="4" max="12" width="9.140625" style="106" customWidth="1"/>
    <col min="13" max="13" width="15.00390625" style="106" customWidth="1"/>
    <col min="14" max="16384" width="9.140625" style="106" customWidth="1"/>
  </cols>
  <sheetData>
    <row r="1" s="102" customFormat="1" ht="9.75"/>
    <row r="2" s="102" customFormat="1" ht="9.75">
      <c r="G2" s="103"/>
    </row>
    <row r="3" spans="7:8" s="102" customFormat="1" ht="11.25">
      <c r="G3" s="103"/>
      <c r="H3" s="103"/>
    </row>
    <row r="4" spans="7:8" s="102" customFormat="1" ht="11.25">
      <c r="G4" s="103"/>
      <c r="H4" s="103"/>
    </row>
    <row r="5" spans="7:8" s="102" customFormat="1" ht="11.25">
      <c r="G5" s="103"/>
      <c r="H5" s="103"/>
    </row>
    <row r="6" spans="7:8" s="102" customFormat="1" ht="11.25">
      <c r="G6" s="103"/>
      <c r="H6" s="103"/>
    </row>
    <row r="7" s="102" customFormat="1" ht="11.25"/>
    <row r="8" s="102" customFormat="1" ht="12" customHeight="1">
      <c r="M8" s="247" t="s">
        <v>439</v>
      </c>
    </row>
    <row r="9" s="102" customFormat="1" ht="12.75">
      <c r="M9" s="246">
        <v>44377</v>
      </c>
    </row>
    <row r="10" spans="2:13" s="102" customFormat="1" ht="15">
      <c r="B10" s="104"/>
      <c r="C10" s="104"/>
      <c r="M10" s="105"/>
    </row>
    <row r="11" spans="2:3" s="102" customFormat="1" ht="13.5">
      <c r="B11" s="118" t="s">
        <v>401</v>
      </c>
      <c r="C11" s="106"/>
    </row>
    <row r="12" spans="2:3" s="102" customFormat="1" ht="9.75">
      <c r="B12" s="106"/>
      <c r="C12" s="106"/>
    </row>
    <row r="13" spans="2:3" s="102" customFormat="1" ht="9.75">
      <c r="B13" s="106"/>
      <c r="C13" s="106"/>
    </row>
    <row r="14" s="102" customFormat="1" ht="9.75"/>
    <row r="15" s="102" customFormat="1" ht="9.75"/>
    <row r="16" s="102" customFormat="1" ht="9.75"/>
    <row r="17" spans="2:3" s="102" customFormat="1" ht="13.5">
      <c r="B17" s="117" t="s">
        <v>297</v>
      </c>
      <c r="C17" s="106"/>
    </row>
    <row r="18" spans="2:3" s="102" customFormat="1" ht="13.5">
      <c r="B18" s="118" t="s">
        <v>372</v>
      </c>
      <c r="C18" s="106"/>
    </row>
    <row r="19" spans="2:3" s="102" customFormat="1" ht="13.5">
      <c r="B19" s="118" t="s">
        <v>373</v>
      </c>
      <c r="C19" s="106"/>
    </row>
    <row r="20" spans="3:13" ht="13.5">
      <c r="C20" s="118"/>
      <c r="D20" s="119"/>
      <c r="E20" s="118"/>
      <c r="F20" s="118"/>
      <c r="G20" s="118"/>
      <c r="H20" s="118"/>
      <c r="I20" s="118"/>
      <c r="J20" s="118"/>
      <c r="K20" s="118"/>
      <c r="L20" s="118"/>
      <c r="M20" s="118"/>
    </row>
    <row r="21" spans="3:13" ht="13.5">
      <c r="C21" s="126"/>
      <c r="D21" s="126"/>
      <c r="E21" s="126"/>
      <c r="F21" s="126"/>
      <c r="G21" s="126"/>
      <c r="H21" s="126"/>
      <c r="I21" s="126"/>
      <c r="J21" s="126"/>
      <c r="K21" s="126"/>
      <c r="L21" s="126"/>
      <c r="M21" s="126"/>
    </row>
    <row r="22" spans="3:13" ht="13.5">
      <c r="C22" s="118"/>
      <c r="D22" s="119"/>
      <c r="E22" s="118"/>
      <c r="F22" s="118"/>
      <c r="G22" s="118"/>
      <c r="H22" s="118"/>
      <c r="I22" s="118"/>
      <c r="J22" s="118"/>
      <c r="K22" s="118"/>
      <c r="L22" s="118"/>
      <c r="M22" s="118"/>
    </row>
    <row r="23" spans="2:13" ht="13.5">
      <c r="B23" s="118"/>
      <c r="C23" s="118"/>
      <c r="D23" s="118"/>
      <c r="E23" s="118"/>
      <c r="F23" s="118"/>
      <c r="G23" s="118"/>
      <c r="H23" s="118"/>
      <c r="I23" s="118"/>
      <c r="J23" s="118"/>
      <c r="K23" s="118"/>
      <c r="L23" s="118"/>
      <c r="M23" s="118"/>
    </row>
    <row r="24" spans="2:13" ht="13.5">
      <c r="B24" s="117" t="s">
        <v>296</v>
      </c>
      <c r="C24" s="118"/>
      <c r="D24" s="119"/>
      <c r="E24" s="118"/>
      <c r="F24" s="118"/>
      <c r="G24" s="118"/>
      <c r="H24" s="118"/>
      <c r="I24" s="118"/>
      <c r="J24" s="118"/>
      <c r="K24" s="118"/>
      <c r="L24" s="118"/>
      <c r="M24" s="118"/>
    </row>
    <row r="25" spans="2:13" ht="66.75" customHeight="1">
      <c r="B25" s="250" t="s">
        <v>390</v>
      </c>
      <c r="C25" s="250"/>
      <c r="D25" s="250"/>
      <c r="E25" s="250"/>
      <c r="F25" s="250"/>
      <c r="G25" s="250"/>
      <c r="H25" s="250"/>
      <c r="I25" s="250"/>
      <c r="J25" s="250"/>
      <c r="K25" s="250"/>
      <c r="L25" s="250"/>
      <c r="M25" s="250"/>
    </row>
    <row r="28" spans="1:3" ht="9.75">
      <c r="A28" s="103"/>
      <c r="B28" s="103"/>
      <c r="C28" s="103"/>
    </row>
    <row r="29" spans="1:3" ht="9.75">
      <c r="A29" s="103"/>
      <c r="B29" s="103"/>
      <c r="C29" s="103"/>
    </row>
    <row r="30" spans="1:3" ht="9.75">
      <c r="A30" s="103"/>
      <c r="B30" s="103"/>
      <c r="C30" s="103"/>
    </row>
    <row r="31" spans="1:3" ht="9.75">
      <c r="A31" s="103"/>
      <c r="B31" s="103"/>
      <c r="C31" s="103"/>
    </row>
    <row r="32" ht="9.75">
      <c r="C32" s="103"/>
    </row>
    <row r="33" spans="2:3" ht="9.75">
      <c r="B33" s="103"/>
      <c r="C33" s="103"/>
    </row>
    <row r="34" spans="2:3" ht="9.75">
      <c r="B34" s="103"/>
      <c r="C34" s="103"/>
    </row>
    <row r="35" spans="2:3" ht="9.75">
      <c r="B35" s="103"/>
      <c r="C35" s="103"/>
    </row>
    <row r="36" spans="2:3" ht="9.75">
      <c r="B36" s="103"/>
      <c r="C36" s="103"/>
    </row>
    <row r="37" ht="9.75">
      <c r="C37" s="103"/>
    </row>
    <row r="38" ht="9.75">
      <c r="C38" s="103"/>
    </row>
    <row r="39" ht="9.75">
      <c r="C39" s="103"/>
    </row>
    <row r="40" ht="9.75">
      <c r="C40" s="103"/>
    </row>
    <row r="41" ht="9.75">
      <c r="C41" s="103"/>
    </row>
    <row r="42" ht="9.75">
      <c r="C42" s="103"/>
    </row>
  </sheetData>
  <sheetProtection/>
  <mergeCells count="1">
    <mergeCell ref="B25:M25"/>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8" tint="-0.4999699890613556"/>
  </sheetPr>
  <dimension ref="A1:V82"/>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79.57421875" style="62" customWidth="1"/>
    <col min="3" max="15" width="10.7109375" style="62" customWidth="1"/>
    <col min="16" max="17" width="10.8515625" style="62" customWidth="1"/>
    <col min="18" max="18" width="10.140625" style="62" customWidth="1"/>
    <col min="19" max="16384" width="9.140625" style="62" customWidth="1"/>
  </cols>
  <sheetData>
    <row r="1" spans="1:18" ht="14.25">
      <c r="A1" s="61" t="s">
        <v>365</v>
      </c>
      <c r="B1" s="61" t="s">
        <v>366</v>
      </c>
      <c r="M1" s="93"/>
      <c r="N1" s="93"/>
      <c r="O1" s="93"/>
      <c r="P1" s="93"/>
      <c r="Q1" s="93"/>
      <c r="R1" s="214"/>
    </row>
    <row r="2" spans="1:18" ht="14.25">
      <c r="A2" s="93"/>
      <c r="M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10"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t="s">
        <v>110</v>
      </c>
      <c r="D5" s="86" t="s">
        <v>110</v>
      </c>
      <c r="E5" s="86" t="s">
        <v>110</v>
      </c>
      <c r="F5" s="86" t="s">
        <v>110</v>
      </c>
      <c r="G5" s="86" t="s">
        <v>110</v>
      </c>
      <c r="H5" s="86" t="s">
        <v>110</v>
      </c>
      <c r="I5" s="86" t="s">
        <v>110</v>
      </c>
      <c r="J5" s="86">
        <v>19.52781731</v>
      </c>
      <c r="K5" s="86">
        <v>13.76925854</v>
      </c>
      <c r="L5" s="86">
        <v>130.83330083909092</v>
      </c>
      <c r="M5" s="86">
        <v>145.47366005454546</v>
      </c>
      <c r="N5" s="86">
        <v>129.49121245</v>
      </c>
      <c r="O5" s="86">
        <v>115.30397226000001</v>
      </c>
      <c r="P5" s="86">
        <v>121.94377856999999</v>
      </c>
      <c r="Q5" s="86">
        <v>127.78361867</v>
      </c>
      <c r="R5" s="86">
        <v>24.159457599999993</v>
      </c>
    </row>
    <row r="6" spans="1:1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row>
    <row r="7" spans="1:18" ht="14.25">
      <c r="A7" s="63">
        <v>1.3</v>
      </c>
      <c r="B7" s="62" t="s">
        <v>4</v>
      </c>
      <c r="C7" s="86" t="s">
        <v>110</v>
      </c>
      <c r="D7" s="86" t="s">
        <v>110</v>
      </c>
      <c r="E7" s="86" t="s">
        <v>110</v>
      </c>
      <c r="F7" s="86" t="s">
        <v>110</v>
      </c>
      <c r="G7" s="86" t="s">
        <v>110</v>
      </c>
      <c r="H7" s="86" t="s">
        <v>110</v>
      </c>
      <c r="I7" s="86" t="s">
        <v>110</v>
      </c>
      <c r="J7" s="86">
        <v>19.52781731</v>
      </c>
      <c r="K7" s="86">
        <v>13.76925854</v>
      </c>
      <c r="L7" s="86">
        <v>130.83330083909092</v>
      </c>
      <c r="M7" s="86">
        <v>145.47366005454546</v>
      </c>
      <c r="N7" s="86">
        <v>129.49121245</v>
      </c>
      <c r="O7" s="86">
        <v>115.30397226000001</v>
      </c>
      <c r="P7" s="86">
        <v>121.94377856999999</v>
      </c>
      <c r="Q7" s="86">
        <v>127.78361867</v>
      </c>
      <c r="R7" s="86">
        <v>24.159457599999993</v>
      </c>
    </row>
    <row r="8" spans="1:18" ht="14.25">
      <c r="A8" s="63">
        <v>1.4</v>
      </c>
      <c r="B8" s="62" t="s">
        <v>5</v>
      </c>
      <c r="C8" s="86" t="s">
        <v>110</v>
      </c>
      <c r="D8" s="86" t="s">
        <v>110</v>
      </c>
      <c r="E8" s="86" t="s">
        <v>110</v>
      </c>
      <c r="F8" s="86" t="s">
        <v>110</v>
      </c>
      <c r="G8" s="86" t="s">
        <v>110</v>
      </c>
      <c r="H8" s="86" t="s">
        <v>110</v>
      </c>
      <c r="I8" s="86" t="s">
        <v>110</v>
      </c>
      <c r="J8" s="86">
        <v>4.44996468</v>
      </c>
      <c r="K8" s="86">
        <v>4.95158075</v>
      </c>
      <c r="L8" s="86">
        <v>84.4319520271039</v>
      </c>
      <c r="M8" s="86">
        <v>86.12884512727273</v>
      </c>
      <c r="N8" s="86">
        <v>96.14208907999998</v>
      </c>
      <c r="O8" s="86">
        <v>80.77286086999999</v>
      </c>
      <c r="P8" s="86">
        <v>80.86165043999999</v>
      </c>
      <c r="Q8" s="86">
        <v>71.66383062</v>
      </c>
      <c r="R8" s="86">
        <v>64.16319141000001</v>
      </c>
    </row>
    <row r="9" spans="1:18"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row>
    <row r="10" spans="1:18" ht="14.25">
      <c r="A10" s="63">
        <v>1.6</v>
      </c>
      <c r="B10" s="62" t="s">
        <v>7</v>
      </c>
      <c r="C10" s="86" t="s">
        <v>110</v>
      </c>
      <c r="D10" s="86" t="s">
        <v>110</v>
      </c>
      <c r="E10" s="86" t="s">
        <v>110</v>
      </c>
      <c r="F10" s="86" t="s">
        <v>110</v>
      </c>
      <c r="G10" s="86" t="s">
        <v>110</v>
      </c>
      <c r="H10" s="86" t="s">
        <v>110</v>
      </c>
      <c r="I10" s="86" t="s">
        <v>110</v>
      </c>
      <c r="J10" s="86">
        <v>4.44996468</v>
      </c>
      <c r="K10" s="86">
        <v>4.95158075</v>
      </c>
      <c r="L10" s="86">
        <v>84.4319520271039</v>
      </c>
      <c r="M10" s="86">
        <v>86.12884512727273</v>
      </c>
      <c r="N10" s="86">
        <v>96.14208907999998</v>
      </c>
      <c r="O10" s="86">
        <v>80.77286086999999</v>
      </c>
      <c r="P10" s="86">
        <v>80.86165043999999</v>
      </c>
      <c r="Q10" s="86">
        <v>71.66383062</v>
      </c>
      <c r="R10" s="78">
        <v>64.16319141000001</v>
      </c>
    </row>
    <row r="11" spans="1:18"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78" t="s">
        <v>110</v>
      </c>
    </row>
    <row r="12" spans="1:18"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78" t="s">
        <v>110</v>
      </c>
    </row>
    <row r="13" spans="1:22" ht="14.25">
      <c r="A13" s="63">
        <v>1.9</v>
      </c>
      <c r="B13" s="62" t="s">
        <v>10</v>
      </c>
      <c r="C13" s="86" t="s">
        <v>110</v>
      </c>
      <c r="D13" s="86" t="s">
        <v>110</v>
      </c>
      <c r="E13" s="86" t="s">
        <v>110</v>
      </c>
      <c r="F13" s="86" t="s">
        <v>110</v>
      </c>
      <c r="G13" s="86" t="s">
        <v>110</v>
      </c>
      <c r="H13" s="86" t="s">
        <v>110</v>
      </c>
      <c r="I13" s="86" t="s">
        <v>110</v>
      </c>
      <c r="J13" s="86">
        <v>15.077852629999999</v>
      </c>
      <c r="K13" s="86">
        <v>8.81767779</v>
      </c>
      <c r="L13" s="86">
        <v>46.40134881198702</v>
      </c>
      <c r="M13" s="86">
        <v>59.344814927272736</v>
      </c>
      <c r="N13" s="86">
        <v>33.34912337000003</v>
      </c>
      <c r="O13" s="86">
        <v>34.53111139000002</v>
      </c>
      <c r="P13" s="86">
        <v>41.08212813</v>
      </c>
      <c r="Q13" s="86">
        <v>56.11978805</v>
      </c>
      <c r="R13" s="78">
        <v>-40.003733810000014</v>
      </c>
      <c r="S13" s="65"/>
      <c r="T13" s="65"/>
      <c r="U13" s="65"/>
      <c r="V13" s="65"/>
    </row>
    <row r="14" spans="1:18" ht="14.25">
      <c r="A14" s="63"/>
      <c r="L14" s="68"/>
      <c r="M14" s="68"/>
      <c r="N14" s="68"/>
      <c r="O14" s="68"/>
      <c r="P14" s="68"/>
      <c r="Q14" s="68"/>
      <c r="R14" s="68"/>
    </row>
    <row r="15" spans="1:18" ht="15">
      <c r="A15" s="109" t="s">
        <v>11</v>
      </c>
      <c r="B15" s="107"/>
      <c r="C15" s="107"/>
      <c r="D15" s="107"/>
      <c r="E15" s="107"/>
      <c r="F15" s="107"/>
      <c r="G15" s="107"/>
      <c r="H15" s="107"/>
      <c r="I15" s="107"/>
      <c r="J15" s="107"/>
      <c r="K15" s="107"/>
      <c r="L15" s="107"/>
      <c r="M15" s="107"/>
      <c r="N15" s="107"/>
      <c r="O15" s="107"/>
      <c r="P15" s="107"/>
      <c r="Q15" s="107"/>
      <c r="R15" s="107"/>
    </row>
    <row r="16" spans="1:18" ht="14.25">
      <c r="A16" s="110"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86" t="s">
        <v>110</v>
      </c>
      <c r="D17" s="86" t="s">
        <v>110</v>
      </c>
      <c r="E17" s="86" t="s">
        <v>110</v>
      </c>
      <c r="F17" s="86" t="s">
        <v>110</v>
      </c>
      <c r="G17" s="86" t="s">
        <v>110</v>
      </c>
      <c r="H17" s="86" t="s">
        <v>110</v>
      </c>
      <c r="I17" s="86" t="s">
        <v>110</v>
      </c>
      <c r="J17" s="86">
        <v>1.5964542490625</v>
      </c>
      <c r="K17" s="86">
        <v>2.18300011</v>
      </c>
      <c r="L17" s="86">
        <v>46.09819467636364</v>
      </c>
      <c r="M17" s="86">
        <v>57.84446841363637</v>
      </c>
      <c r="N17" s="86">
        <v>31.924071559999998</v>
      </c>
      <c r="O17" s="86">
        <v>26.24410167</v>
      </c>
      <c r="P17" s="86">
        <v>23.303885739999995</v>
      </c>
      <c r="Q17" s="86">
        <v>28.846651033490993</v>
      </c>
      <c r="R17" s="129">
        <v>2.0928865</v>
      </c>
    </row>
    <row r="18" spans="1:18" ht="14.25">
      <c r="A18" s="63">
        <v>2.2</v>
      </c>
      <c r="B18" s="62" t="s">
        <v>13</v>
      </c>
      <c r="C18" s="86" t="s">
        <v>110</v>
      </c>
      <c r="D18" s="86" t="s">
        <v>110</v>
      </c>
      <c r="E18" s="86" t="s">
        <v>110</v>
      </c>
      <c r="F18" s="86" t="s">
        <v>110</v>
      </c>
      <c r="G18" s="86" t="s">
        <v>110</v>
      </c>
      <c r="H18" s="86" t="s">
        <v>110</v>
      </c>
      <c r="I18" s="86" t="s">
        <v>110</v>
      </c>
      <c r="J18" s="86">
        <v>-3.52338158</v>
      </c>
      <c r="K18" s="86">
        <v>2.5726387</v>
      </c>
      <c r="L18" s="86">
        <v>4.832744450000002</v>
      </c>
      <c r="M18" s="86">
        <v>-0.9062699699999999</v>
      </c>
      <c r="N18" s="86">
        <v>35.63440806000001</v>
      </c>
      <c r="O18" s="86">
        <v>25.845596826999998</v>
      </c>
      <c r="P18" s="86">
        <v>74.92084270000001</v>
      </c>
      <c r="Q18" s="86">
        <v>-35.35986439</v>
      </c>
      <c r="R18" s="86">
        <v>10.1774596</v>
      </c>
    </row>
    <row r="19" spans="1:18" ht="14.25">
      <c r="A19" s="63">
        <v>2.3</v>
      </c>
      <c r="B19" s="62" t="s">
        <v>14</v>
      </c>
      <c r="C19" s="86" t="s">
        <v>110</v>
      </c>
      <c r="D19" s="86" t="s">
        <v>110</v>
      </c>
      <c r="E19" s="86" t="s">
        <v>110</v>
      </c>
      <c r="F19" s="86" t="s">
        <v>110</v>
      </c>
      <c r="G19" s="86" t="s">
        <v>110</v>
      </c>
      <c r="H19" s="86" t="s">
        <v>110</v>
      </c>
      <c r="I19" s="86" t="s">
        <v>110</v>
      </c>
      <c r="J19" s="127">
        <v>0.1383321726675</v>
      </c>
      <c r="K19" s="127">
        <v>0.12915261</v>
      </c>
      <c r="L19" s="86">
        <v>3.2979160581818188</v>
      </c>
      <c r="M19" s="86">
        <v>5.1683130978181815</v>
      </c>
      <c r="N19" s="86">
        <v>2.2973531309999995</v>
      </c>
      <c r="O19" s="86">
        <v>2.821434482</v>
      </c>
      <c r="P19" s="86">
        <v>7.92907886</v>
      </c>
      <c r="Q19" s="86">
        <v>4.7730039553478445</v>
      </c>
      <c r="R19" s="129">
        <v>0.5029294800000002</v>
      </c>
    </row>
    <row r="20" spans="1:18" ht="14.25">
      <c r="A20" s="63">
        <v>2.4</v>
      </c>
      <c r="B20" s="62" t="s">
        <v>15</v>
      </c>
      <c r="C20" s="86" t="s">
        <v>110</v>
      </c>
      <c r="D20" s="86" t="s">
        <v>110</v>
      </c>
      <c r="E20" s="86" t="s">
        <v>110</v>
      </c>
      <c r="F20" s="86" t="s">
        <v>110</v>
      </c>
      <c r="G20" s="86" t="s">
        <v>110</v>
      </c>
      <c r="H20" s="86" t="s">
        <v>110</v>
      </c>
      <c r="I20" s="86" t="s">
        <v>110</v>
      </c>
      <c r="J20" s="86">
        <v>-2.065259503605</v>
      </c>
      <c r="K20" s="86">
        <v>4.6264862</v>
      </c>
      <c r="L20" s="86">
        <v>47.63302306818182</v>
      </c>
      <c r="M20" s="86">
        <v>51.769885345818196</v>
      </c>
      <c r="N20" s="86">
        <v>65.26112648900002</v>
      </c>
      <c r="O20" s="86">
        <v>49.268264015</v>
      </c>
      <c r="P20" s="86">
        <v>90.29564958</v>
      </c>
      <c r="Q20" s="86">
        <v>-11.28621731185685</v>
      </c>
      <c r="R20" s="129">
        <v>11.76741662</v>
      </c>
    </row>
    <row r="21" spans="1:18" ht="14.25">
      <c r="A21" s="63">
        <v>2.5</v>
      </c>
      <c r="B21" s="62" t="s">
        <v>10</v>
      </c>
      <c r="C21" s="86" t="s">
        <v>110</v>
      </c>
      <c r="D21" s="86" t="s">
        <v>110</v>
      </c>
      <c r="E21" s="86" t="s">
        <v>110</v>
      </c>
      <c r="F21" s="86" t="s">
        <v>110</v>
      </c>
      <c r="G21" s="86" t="s">
        <v>110</v>
      </c>
      <c r="H21" s="86" t="s">
        <v>110</v>
      </c>
      <c r="I21" s="86" t="s">
        <v>110</v>
      </c>
      <c r="J21" s="86">
        <v>15.077852629999999</v>
      </c>
      <c r="K21" s="86">
        <v>8.81767779</v>
      </c>
      <c r="L21" s="86">
        <v>46.40134881198702</v>
      </c>
      <c r="M21" s="86">
        <v>59.344814927272736</v>
      </c>
      <c r="N21" s="86">
        <v>33.34912337000003</v>
      </c>
      <c r="O21" s="86">
        <v>34.53111139000002</v>
      </c>
      <c r="P21" s="86">
        <v>41.08212813</v>
      </c>
      <c r="Q21" s="86">
        <v>56.11978805</v>
      </c>
      <c r="R21" s="129">
        <v>-40.003733810000014</v>
      </c>
    </row>
    <row r="22" spans="1:18" ht="14.25">
      <c r="A22" s="63">
        <v>2.6</v>
      </c>
      <c r="B22" s="62" t="s">
        <v>16</v>
      </c>
      <c r="C22" s="86" t="s">
        <v>110</v>
      </c>
      <c r="D22" s="86" t="s">
        <v>110</v>
      </c>
      <c r="E22" s="86" t="s">
        <v>110</v>
      </c>
      <c r="F22" s="86" t="s">
        <v>110</v>
      </c>
      <c r="G22" s="86" t="s">
        <v>110</v>
      </c>
      <c r="H22" s="86" t="s">
        <v>110</v>
      </c>
      <c r="I22" s="86" t="s">
        <v>110</v>
      </c>
      <c r="J22" s="86" t="s">
        <v>110</v>
      </c>
      <c r="K22" s="86" t="s">
        <v>110</v>
      </c>
      <c r="L22" s="86" t="s">
        <v>110</v>
      </c>
      <c r="M22" s="86">
        <v>5.047649356105567</v>
      </c>
      <c r="N22" s="86">
        <v>0.79463495</v>
      </c>
      <c r="O22" s="86">
        <v>0.7081603699999999</v>
      </c>
      <c r="P22" s="114">
        <v>0.40219014000000003</v>
      </c>
      <c r="Q22" s="114">
        <v>1.13415854</v>
      </c>
      <c r="R22" s="114">
        <v>0.46324341</v>
      </c>
    </row>
    <row r="23" spans="1:18" ht="14.25">
      <c r="A23" s="63">
        <v>2.7</v>
      </c>
      <c r="B23" s="62" t="s">
        <v>17</v>
      </c>
      <c r="C23" s="86" t="s">
        <v>110</v>
      </c>
      <c r="D23" s="86" t="s">
        <v>110</v>
      </c>
      <c r="E23" s="86" t="s">
        <v>110</v>
      </c>
      <c r="F23" s="86" t="s">
        <v>110</v>
      </c>
      <c r="G23" s="86" t="s">
        <v>110</v>
      </c>
      <c r="H23" s="86" t="s">
        <v>110</v>
      </c>
      <c r="I23" s="86" t="s">
        <v>110</v>
      </c>
      <c r="J23" s="86" t="s">
        <v>110</v>
      </c>
      <c r="K23" s="86" t="s">
        <v>110</v>
      </c>
      <c r="L23" s="114">
        <v>0.3940196218181818</v>
      </c>
      <c r="M23" s="114">
        <v>0.9495040481818183</v>
      </c>
      <c r="N23" s="86">
        <v>16.63769438</v>
      </c>
      <c r="O23" s="86">
        <v>4.603826025000002</v>
      </c>
      <c r="P23" s="86">
        <v>3.8900668700000005</v>
      </c>
      <c r="Q23" s="86">
        <v>4.356082544</v>
      </c>
      <c r="R23" s="217">
        <v>1.0090499400000001</v>
      </c>
    </row>
    <row r="24" spans="1:18" ht="14.25">
      <c r="A24" s="63">
        <v>2.8</v>
      </c>
      <c r="B24" s="62" t="s">
        <v>18</v>
      </c>
      <c r="C24" s="86" t="s">
        <v>110</v>
      </c>
      <c r="D24" s="86" t="s">
        <v>110</v>
      </c>
      <c r="E24" s="86" t="s">
        <v>110</v>
      </c>
      <c r="F24" s="86" t="s">
        <v>110</v>
      </c>
      <c r="G24" s="86" t="s">
        <v>110</v>
      </c>
      <c r="H24" s="86" t="s">
        <v>110</v>
      </c>
      <c r="I24" s="86" t="s">
        <v>110</v>
      </c>
      <c r="J24" s="86">
        <v>13.012593126394998</v>
      </c>
      <c r="K24" s="86">
        <v>13.44416399</v>
      </c>
      <c r="L24" s="86">
        <v>93.64035225835065</v>
      </c>
      <c r="M24" s="86">
        <v>115.21284558101468</v>
      </c>
      <c r="N24" s="86">
        <v>82.76719042900005</v>
      </c>
      <c r="O24" s="86">
        <v>79.90370975000002</v>
      </c>
      <c r="P24" s="86">
        <v>127.88990098</v>
      </c>
      <c r="Q24" s="86">
        <v>41.61164673414314</v>
      </c>
      <c r="R24" s="129">
        <v>-28.782123720000016</v>
      </c>
    </row>
    <row r="25" spans="1:18" ht="14.25">
      <c r="A25" s="63"/>
      <c r="L25" s="68"/>
      <c r="M25" s="68"/>
      <c r="N25" s="68"/>
      <c r="O25" s="68"/>
      <c r="P25" s="68"/>
      <c r="Q25" s="68"/>
      <c r="R25" s="68"/>
    </row>
    <row r="26" spans="1:18" ht="15">
      <c r="A26" s="109" t="s">
        <v>19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18" ht="14.25">
      <c r="A28" s="63">
        <v>3.1</v>
      </c>
      <c r="B28" s="62" t="s">
        <v>20</v>
      </c>
      <c r="C28" s="86" t="s">
        <v>110</v>
      </c>
      <c r="D28" s="86" t="s">
        <v>110</v>
      </c>
      <c r="E28" s="86" t="s">
        <v>110</v>
      </c>
      <c r="F28" s="86" t="s">
        <v>110</v>
      </c>
      <c r="G28" s="86" t="s">
        <v>110</v>
      </c>
      <c r="H28" s="86" t="s">
        <v>110</v>
      </c>
      <c r="I28" s="86" t="s">
        <v>110</v>
      </c>
      <c r="J28" s="86">
        <v>70.065510325</v>
      </c>
      <c r="K28" s="86">
        <v>81.17750513</v>
      </c>
      <c r="L28" s="86">
        <v>1542.21284969</v>
      </c>
      <c r="M28" s="86">
        <v>1676.663593895</v>
      </c>
      <c r="N28" s="86">
        <v>1657.16174295</v>
      </c>
      <c r="O28" s="86">
        <v>1629.8280453099999</v>
      </c>
      <c r="P28" s="86">
        <v>1699.5891272512</v>
      </c>
      <c r="Q28" s="86">
        <v>1728.9730352742122</v>
      </c>
      <c r="R28" s="86">
        <v>117.44975708000003</v>
      </c>
    </row>
    <row r="29" spans="1:18" ht="14.25">
      <c r="A29" s="63">
        <v>3.2</v>
      </c>
      <c r="B29" s="62" t="s">
        <v>21</v>
      </c>
      <c r="C29" s="86" t="s">
        <v>110</v>
      </c>
      <c r="D29" s="86" t="s">
        <v>110</v>
      </c>
      <c r="E29" s="86" t="s">
        <v>110</v>
      </c>
      <c r="F29" s="86" t="s">
        <v>110</v>
      </c>
      <c r="G29" s="86" t="s">
        <v>110</v>
      </c>
      <c r="H29" s="86" t="s">
        <v>110</v>
      </c>
      <c r="I29" s="86" t="s">
        <v>110</v>
      </c>
      <c r="J29" s="86">
        <v>73.13434781000001</v>
      </c>
      <c r="K29" s="86">
        <v>85.98955818</v>
      </c>
      <c r="L29" s="86">
        <v>979.0289002321125</v>
      </c>
      <c r="M29" s="86">
        <v>1094.241745813127</v>
      </c>
      <c r="N29" s="86">
        <v>1188.381335763193</v>
      </c>
      <c r="O29" s="86">
        <v>1266.250565984</v>
      </c>
      <c r="P29" s="86">
        <v>1402.53560654154</v>
      </c>
      <c r="Q29" s="86">
        <v>1434.148492710961</v>
      </c>
      <c r="R29" s="86">
        <v>120.7526643289926</v>
      </c>
    </row>
    <row r="30" spans="1:18" ht="14.25">
      <c r="A30" s="63">
        <v>3.3</v>
      </c>
      <c r="B30" s="62" t="s">
        <v>22</v>
      </c>
      <c r="C30" s="86" t="s">
        <v>110</v>
      </c>
      <c r="D30" s="86" t="s">
        <v>110</v>
      </c>
      <c r="E30" s="86" t="s">
        <v>110</v>
      </c>
      <c r="F30" s="86" t="s">
        <v>110</v>
      </c>
      <c r="G30" s="86" t="s">
        <v>110</v>
      </c>
      <c r="H30" s="86" t="s">
        <v>110</v>
      </c>
      <c r="I30" s="86" t="s">
        <v>110</v>
      </c>
      <c r="J30" s="86">
        <v>3.068837485</v>
      </c>
      <c r="K30" s="86">
        <v>4.812053049999999</v>
      </c>
      <c r="L30" s="86">
        <v>43.31366670999998</v>
      </c>
      <c r="M30" s="86">
        <v>26.849657859251746</v>
      </c>
      <c r="N30" s="86">
        <v>46.42272177000001</v>
      </c>
      <c r="O30" s="86">
        <v>32.29186026</v>
      </c>
      <c r="P30" s="86">
        <v>35.611962308799995</v>
      </c>
      <c r="Q30" s="86">
        <v>31.662145929999998</v>
      </c>
      <c r="R30" s="86">
        <v>3.30290725</v>
      </c>
    </row>
    <row r="31" spans="1:18" ht="14.25">
      <c r="A31" s="63">
        <v>3.4</v>
      </c>
      <c r="B31" s="62" t="s">
        <v>23</v>
      </c>
      <c r="C31" s="86" t="s">
        <v>110</v>
      </c>
      <c r="D31" s="86" t="s">
        <v>110</v>
      </c>
      <c r="E31" s="86" t="s">
        <v>110</v>
      </c>
      <c r="F31" s="86" t="s">
        <v>110</v>
      </c>
      <c r="G31" s="86" t="s">
        <v>110</v>
      </c>
      <c r="H31" s="86" t="s">
        <v>110</v>
      </c>
      <c r="I31" s="86" t="s">
        <v>110</v>
      </c>
      <c r="J31" s="86">
        <v>70.065510325</v>
      </c>
      <c r="K31" s="86">
        <v>81.17750513</v>
      </c>
      <c r="L31" s="86">
        <v>935.7152335221125</v>
      </c>
      <c r="M31" s="86">
        <v>1067.3920879538753</v>
      </c>
      <c r="N31" s="86">
        <v>1141.958613993193</v>
      </c>
      <c r="O31" s="86">
        <v>1233.958705724</v>
      </c>
      <c r="P31" s="86">
        <v>1366.92364423274</v>
      </c>
      <c r="Q31" s="86">
        <v>1402.486346780961</v>
      </c>
      <c r="R31" s="86">
        <v>117.44975707899259</v>
      </c>
    </row>
    <row r="32" spans="1:18" ht="14.25">
      <c r="A32" s="63">
        <v>3.5</v>
      </c>
      <c r="B32" s="62" t="s">
        <v>24</v>
      </c>
      <c r="C32" s="82" t="s">
        <v>110</v>
      </c>
      <c r="D32" s="82" t="s">
        <v>110</v>
      </c>
      <c r="E32" s="82" t="s">
        <v>110</v>
      </c>
      <c r="F32" s="82" t="s">
        <v>110</v>
      </c>
      <c r="G32" s="82" t="s">
        <v>110</v>
      </c>
      <c r="H32" s="82" t="s">
        <v>110</v>
      </c>
      <c r="I32" s="82" t="s">
        <v>110</v>
      </c>
      <c r="J32" s="82" t="s">
        <v>110</v>
      </c>
      <c r="K32" s="82" t="s">
        <v>110</v>
      </c>
      <c r="L32" s="82" t="s">
        <v>110</v>
      </c>
      <c r="M32" s="82" t="s">
        <v>110</v>
      </c>
      <c r="N32" s="82">
        <v>0.689105103259464</v>
      </c>
      <c r="O32" s="82">
        <v>0.757109751102176</v>
      </c>
      <c r="P32" s="82">
        <v>0.8042671151018184</v>
      </c>
      <c r="Q32" s="82">
        <v>0.8111672756993165</v>
      </c>
      <c r="R32" s="82">
        <v>0.9999999999914224</v>
      </c>
    </row>
    <row r="33" spans="1:18" ht="14.25">
      <c r="A33" s="63"/>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18" ht="14.25">
      <c r="A36" s="63">
        <v>4.1</v>
      </c>
      <c r="B36" s="62" t="s">
        <v>26</v>
      </c>
      <c r="C36" s="86" t="s">
        <v>110</v>
      </c>
      <c r="D36" s="86" t="s">
        <v>110</v>
      </c>
      <c r="E36" s="86" t="s">
        <v>110</v>
      </c>
      <c r="F36" s="86" t="s">
        <v>110</v>
      </c>
      <c r="G36" s="86" t="s">
        <v>110</v>
      </c>
      <c r="H36" s="86" t="s">
        <v>110</v>
      </c>
      <c r="I36" s="86" t="s">
        <v>110</v>
      </c>
      <c r="J36" s="86">
        <v>38.342242</v>
      </c>
      <c r="K36" s="86">
        <v>31.899140369999998</v>
      </c>
      <c r="L36" s="86">
        <v>311.8976992117041</v>
      </c>
      <c r="M36" s="86">
        <v>627.2597792494017</v>
      </c>
      <c r="N36" s="86">
        <v>605.3643288650001</v>
      </c>
      <c r="O36" s="86">
        <v>730.9385682771999</v>
      </c>
      <c r="P36" s="86">
        <v>783.12261124</v>
      </c>
      <c r="Q36" s="86">
        <v>760.4687433059121</v>
      </c>
      <c r="R36" s="86">
        <v>14.26210721</v>
      </c>
    </row>
    <row r="37" spans="1:18" ht="14.25">
      <c r="A37" s="63">
        <v>4.2</v>
      </c>
      <c r="B37" s="62" t="s">
        <v>27</v>
      </c>
      <c r="C37" s="86" t="s">
        <v>110</v>
      </c>
      <c r="D37" s="86" t="s">
        <v>110</v>
      </c>
      <c r="E37" s="86" t="s">
        <v>110</v>
      </c>
      <c r="F37" s="86" t="s">
        <v>110</v>
      </c>
      <c r="G37" s="86" t="s">
        <v>110</v>
      </c>
      <c r="H37" s="86" t="s">
        <v>110</v>
      </c>
      <c r="I37" s="86" t="s">
        <v>110</v>
      </c>
      <c r="J37" s="86" t="s">
        <v>110</v>
      </c>
      <c r="K37" s="86" t="s">
        <v>110</v>
      </c>
      <c r="L37" s="86">
        <v>140.34105942871696</v>
      </c>
      <c r="M37" s="86">
        <v>375.21912474220534</v>
      </c>
      <c r="N37" s="86">
        <v>470.05450459522945</v>
      </c>
      <c r="O37" s="86">
        <v>468.88971662529997</v>
      </c>
      <c r="P37" s="86">
        <v>495.18671906899993</v>
      </c>
      <c r="Q37" s="86">
        <v>409.45140006907</v>
      </c>
      <c r="R37" s="86">
        <v>9.24791991</v>
      </c>
    </row>
    <row r="38" spans="1:18" ht="14.25">
      <c r="A38" s="63">
        <v>4.3</v>
      </c>
      <c r="B38" s="62" t="s">
        <v>28</v>
      </c>
      <c r="C38" s="86" t="s">
        <v>110</v>
      </c>
      <c r="D38" s="86" t="s">
        <v>110</v>
      </c>
      <c r="E38" s="86" t="s">
        <v>110</v>
      </c>
      <c r="F38" s="86" t="s">
        <v>110</v>
      </c>
      <c r="G38" s="86" t="s">
        <v>110</v>
      </c>
      <c r="H38" s="86" t="s">
        <v>110</v>
      </c>
      <c r="I38" s="86" t="s">
        <v>110</v>
      </c>
      <c r="J38" s="86" t="s">
        <v>110</v>
      </c>
      <c r="K38" s="86" t="s">
        <v>110</v>
      </c>
      <c r="L38" s="86">
        <v>171.55663978298713</v>
      </c>
      <c r="M38" s="86">
        <v>252.04065450719642</v>
      </c>
      <c r="N38" s="86">
        <v>135.30982426977062</v>
      </c>
      <c r="O38" s="86">
        <v>262.0488516519</v>
      </c>
      <c r="P38" s="86">
        <v>287.935892171</v>
      </c>
      <c r="Q38" s="86">
        <v>351.0173432368421</v>
      </c>
      <c r="R38" s="86">
        <v>5.014187300000001</v>
      </c>
    </row>
    <row r="39" spans="1:18" ht="14.25">
      <c r="A39" s="63">
        <v>4.4</v>
      </c>
      <c r="B39" s="62" t="s">
        <v>29</v>
      </c>
      <c r="C39" s="86" t="s">
        <v>110</v>
      </c>
      <c r="D39" s="86" t="s">
        <v>110</v>
      </c>
      <c r="E39" s="86" t="s">
        <v>110</v>
      </c>
      <c r="F39" s="86" t="s">
        <v>110</v>
      </c>
      <c r="G39" s="86" t="s">
        <v>110</v>
      </c>
      <c r="H39" s="86" t="s">
        <v>110</v>
      </c>
      <c r="I39" s="86" t="s">
        <v>110</v>
      </c>
      <c r="J39" s="86" t="s">
        <v>110</v>
      </c>
      <c r="K39" s="86" t="s">
        <v>110</v>
      </c>
      <c r="L39" s="86" t="s">
        <v>110</v>
      </c>
      <c r="M39" s="86" t="s">
        <v>110</v>
      </c>
      <c r="N39" s="86" t="s">
        <v>110</v>
      </c>
      <c r="O39" s="86" t="s">
        <v>110</v>
      </c>
      <c r="P39" s="86" t="s">
        <v>110</v>
      </c>
      <c r="Q39" s="86" t="s">
        <v>110</v>
      </c>
      <c r="R39" s="86" t="s">
        <v>110</v>
      </c>
    </row>
    <row r="40" spans="1:18" ht="14.25">
      <c r="A40" s="63">
        <v>4.5</v>
      </c>
      <c r="B40" s="62" t="s">
        <v>30</v>
      </c>
      <c r="C40" s="86" t="s">
        <v>110</v>
      </c>
      <c r="D40" s="86" t="s">
        <v>110</v>
      </c>
      <c r="E40" s="86" t="s">
        <v>110</v>
      </c>
      <c r="F40" s="86" t="s">
        <v>110</v>
      </c>
      <c r="G40" s="86" t="s">
        <v>110</v>
      </c>
      <c r="H40" s="86" t="s">
        <v>110</v>
      </c>
      <c r="I40" s="86" t="s">
        <v>110</v>
      </c>
      <c r="J40" s="114">
        <v>0.36759942</v>
      </c>
      <c r="K40" s="86">
        <v>2.14370779</v>
      </c>
      <c r="L40" s="86">
        <v>25.309677793</v>
      </c>
      <c r="M40" s="86">
        <v>76.94509630287762</v>
      </c>
      <c r="N40" s="86">
        <v>75.34316924</v>
      </c>
      <c r="O40" s="86">
        <v>83.98045210200003</v>
      </c>
      <c r="P40" s="86">
        <v>145.64247274000002</v>
      </c>
      <c r="Q40" s="86">
        <v>158.67187032499763</v>
      </c>
      <c r="R40" s="86">
        <v>1.33938581</v>
      </c>
    </row>
    <row r="41" spans="1:18" ht="14.25">
      <c r="A41" s="63">
        <v>4.6</v>
      </c>
      <c r="B41" s="62" t="s">
        <v>31</v>
      </c>
      <c r="C41" s="86" t="s">
        <v>110</v>
      </c>
      <c r="D41" s="86" t="s">
        <v>110</v>
      </c>
      <c r="E41" s="86" t="s">
        <v>110</v>
      </c>
      <c r="F41" s="86" t="s">
        <v>110</v>
      </c>
      <c r="G41" s="86" t="s">
        <v>110</v>
      </c>
      <c r="H41" s="86" t="s">
        <v>110</v>
      </c>
      <c r="I41" s="86" t="s">
        <v>110</v>
      </c>
      <c r="J41" s="86" t="s">
        <v>110</v>
      </c>
      <c r="K41" s="86" t="s">
        <v>110</v>
      </c>
      <c r="L41" s="86">
        <v>25.309677793</v>
      </c>
      <c r="M41" s="86">
        <v>76.94509630287762</v>
      </c>
      <c r="N41" s="86">
        <v>75.34316924</v>
      </c>
      <c r="O41" s="86">
        <v>83.98045210200003</v>
      </c>
      <c r="P41" s="86">
        <v>145.64247274000002</v>
      </c>
      <c r="Q41" s="86">
        <v>158.67187032499763</v>
      </c>
      <c r="R41" s="86">
        <v>1.33938581</v>
      </c>
    </row>
    <row r="42" spans="1:18"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row>
    <row r="43" spans="1:18" ht="14.25">
      <c r="A43" s="63">
        <v>4.8</v>
      </c>
      <c r="B43" s="62" t="s">
        <v>33</v>
      </c>
      <c r="C43" s="86" t="s">
        <v>110</v>
      </c>
      <c r="D43" s="86" t="s">
        <v>110</v>
      </c>
      <c r="E43" s="86" t="s">
        <v>110</v>
      </c>
      <c r="F43" s="86" t="s">
        <v>110</v>
      </c>
      <c r="G43" s="86" t="s">
        <v>110</v>
      </c>
      <c r="H43" s="86" t="s">
        <v>110</v>
      </c>
      <c r="I43" s="86" t="s">
        <v>110</v>
      </c>
      <c r="J43" s="86">
        <v>6.093278639999999</v>
      </c>
      <c r="K43" s="86">
        <v>10.74006132</v>
      </c>
      <c r="L43" s="86">
        <v>397.89787270740845</v>
      </c>
      <c r="M43" s="86">
        <v>161.5490157248478</v>
      </c>
      <c r="N43" s="86">
        <v>293.3330065281927</v>
      </c>
      <c r="O43" s="86">
        <v>293.45159970475845</v>
      </c>
      <c r="P43" s="86">
        <v>277.91706338154</v>
      </c>
      <c r="Q43" s="86">
        <v>264.00916719005124</v>
      </c>
      <c r="R43" s="86">
        <v>83.0951397489926</v>
      </c>
    </row>
    <row r="44" spans="1:18"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row>
    <row r="45" spans="1:18" ht="14.25">
      <c r="A45" s="73" t="s">
        <v>35</v>
      </c>
      <c r="B45" s="62" t="s">
        <v>36</v>
      </c>
      <c r="C45" s="86" t="s">
        <v>110</v>
      </c>
      <c r="D45" s="86" t="s">
        <v>110</v>
      </c>
      <c r="E45" s="86" t="s">
        <v>110</v>
      </c>
      <c r="F45" s="86" t="s">
        <v>110</v>
      </c>
      <c r="G45" s="86" t="s">
        <v>110</v>
      </c>
      <c r="H45" s="86" t="s">
        <v>110</v>
      </c>
      <c r="I45" s="86" t="s">
        <v>110</v>
      </c>
      <c r="J45" s="86" t="s">
        <v>110</v>
      </c>
      <c r="K45" s="86" t="s">
        <v>110</v>
      </c>
      <c r="L45" s="86">
        <v>397.89787270740845</v>
      </c>
      <c r="M45" s="86" t="s">
        <v>110</v>
      </c>
      <c r="N45" s="86" t="s">
        <v>110</v>
      </c>
      <c r="O45" s="86" t="s">
        <v>110</v>
      </c>
      <c r="P45" s="86" t="s">
        <v>110</v>
      </c>
      <c r="Q45" s="86" t="s">
        <v>110</v>
      </c>
      <c r="R45" s="86" t="s">
        <v>110</v>
      </c>
    </row>
    <row r="46" spans="1:18"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row>
    <row r="47" spans="1:18"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row>
    <row r="48" spans="1:18"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row>
    <row r="49" spans="1:18"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t="s">
        <v>110</v>
      </c>
    </row>
    <row r="50" spans="1:18" ht="14.25">
      <c r="A50" s="73" t="s">
        <v>45</v>
      </c>
      <c r="B50" s="62" t="s">
        <v>46</v>
      </c>
      <c r="C50" s="86" t="s">
        <v>110</v>
      </c>
      <c r="D50" s="86" t="s">
        <v>110</v>
      </c>
      <c r="E50" s="86" t="s">
        <v>110</v>
      </c>
      <c r="F50" s="86" t="s">
        <v>110</v>
      </c>
      <c r="G50" s="86" t="s">
        <v>110</v>
      </c>
      <c r="H50" s="86" t="s">
        <v>110</v>
      </c>
      <c r="I50" s="86" t="s">
        <v>110</v>
      </c>
      <c r="J50" s="86" t="s">
        <v>110</v>
      </c>
      <c r="K50" s="86" t="s">
        <v>110</v>
      </c>
      <c r="L50" s="86">
        <v>8.631467039999999</v>
      </c>
      <c r="M50" s="86">
        <v>13.942291496000001</v>
      </c>
      <c r="N50" s="86">
        <v>13.69839625</v>
      </c>
      <c r="O50" s="86">
        <v>13.95713636</v>
      </c>
      <c r="P50" s="86">
        <v>13.909532440000001</v>
      </c>
      <c r="Q50" s="86">
        <v>14.22565886</v>
      </c>
      <c r="R50" s="86" t="s">
        <v>110</v>
      </c>
    </row>
    <row r="51" spans="1:18" ht="14.25">
      <c r="A51" s="73" t="s">
        <v>47</v>
      </c>
      <c r="B51" s="62" t="s">
        <v>48</v>
      </c>
      <c r="C51" s="86" t="s">
        <v>110</v>
      </c>
      <c r="D51" s="86" t="s">
        <v>110</v>
      </c>
      <c r="E51" s="86" t="s">
        <v>110</v>
      </c>
      <c r="F51" s="86" t="s">
        <v>110</v>
      </c>
      <c r="G51" s="86" t="s">
        <v>110</v>
      </c>
      <c r="H51" s="86" t="s">
        <v>110</v>
      </c>
      <c r="I51" s="86" t="s">
        <v>110</v>
      </c>
      <c r="J51" s="86">
        <v>27.05543779</v>
      </c>
      <c r="K51" s="86">
        <v>39.86072437</v>
      </c>
      <c r="L51" s="86">
        <v>209.26842369</v>
      </c>
      <c r="M51" s="86">
        <v>192.01805066</v>
      </c>
      <c r="N51" s="86">
        <v>134.44225922</v>
      </c>
      <c r="O51" s="86">
        <v>66.0454428400415</v>
      </c>
      <c r="P51" s="86">
        <v>116.45005412</v>
      </c>
      <c r="Q51" s="86">
        <v>187.00664912</v>
      </c>
      <c r="R51" s="86">
        <v>19.620178469999992</v>
      </c>
    </row>
    <row r="52" spans="1:18"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row>
    <row r="53" spans="1:18" ht="14.25">
      <c r="A53" s="73" t="s">
        <v>51</v>
      </c>
      <c r="B53" s="62" t="s">
        <v>52</v>
      </c>
      <c r="C53" s="86" t="s">
        <v>110</v>
      </c>
      <c r="D53" s="86" t="s">
        <v>110</v>
      </c>
      <c r="E53" s="86" t="s">
        <v>110</v>
      </c>
      <c r="F53" s="86" t="s">
        <v>110</v>
      </c>
      <c r="G53" s="86" t="s">
        <v>110</v>
      </c>
      <c r="H53" s="86" t="s">
        <v>110</v>
      </c>
      <c r="I53" s="86" t="s">
        <v>110</v>
      </c>
      <c r="J53" s="114">
        <v>1.27578996</v>
      </c>
      <c r="K53" s="114">
        <v>1.3459243300000001</v>
      </c>
      <c r="L53" s="86">
        <v>26.023759790000003</v>
      </c>
      <c r="M53" s="86">
        <v>22.527512379999997</v>
      </c>
      <c r="N53" s="86">
        <v>66.20017566</v>
      </c>
      <c r="O53" s="86">
        <v>77.8773667</v>
      </c>
      <c r="P53" s="86">
        <v>65.49387261999999</v>
      </c>
      <c r="Q53" s="86">
        <v>49.76640390999998</v>
      </c>
      <c r="R53" s="86">
        <v>2.3389299800000005</v>
      </c>
    </row>
    <row r="54" spans="1:18" ht="14.25">
      <c r="A54" s="73" t="s">
        <v>53</v>
      </c>
      <c r="B54" s="62" t="s">
        <v>54</v>
      </c>
      <c r="C54" s="86" t="s">
        <v>110</v>
      </c>
      <c r="D54" s="86" t="s">
        <v>110</v>
      </c>
      <c r="E54" s="86" t="s">
        <v>110</v>
      </c>
      <c r="F54" s="86" t="s">
        <v>110</v>
      </c>
      <c r="G54" s="86" t="s">
        <v>110</v>
      </c>
      <c r="H54" s="86" t="s">
        <v>110</v>
      </c>
      <c r="I54" s="86" t="s">
        <v>110</v>
      </c>
      <c r="J54" s="86">
        <v>73.13434781</v>
      </c>
      <c r="K54" s="86">
        <v>85.98955818</v>
      </c>
      <c r="L54" s="86">
        <v>979.0289002321124</v>
      </c>
      <c r="M54" s="86">
        <v>1094.2417458131272</v>
      </c>
      <c r="N54" s="86">
        <v>1188.3813357631927</v>
      </c>
      <c r="O54" s="86">
        <v>1266.2505659839999</v>
      </c>
      <c r="P54" s="86">
        <v>1402.5356065415401</v>
      </c>
      <c r="Q54" s="86">
        <v>1434.1484927109611</v>
      </c>
      <c r="R54" s="86">
        <v>120.7526643289926</v>
      </c>
    </row>
    <row r="55" spans="1:18" ht="14.25">
      <c r="A55" s="73" t="s">
        <v>55</v>
      </c>
      <c r="B55" s="62" t="s">
        <v>56</v>
      </c>
      <c r="C55" s="111" t="s">
        <v>110</v>
      </c>
      <c r="D55" s="111" t="s">
        <v>110</v>
      </c>
      <c r="E55" s="111" t="s">
        <v>110</v>
      </c>
      <c r="F55" s="111" t="s">
        <v>110</v>
      </c>
      <c r="G55" s="111" t="s">
        <v>110</v>
      </c>
      <c r="H55" s="111" t="s">
        <v>110</v>
      </c>
      <c r="I55" s="111" t="s">
        <v>110</v>
      </c>
      <c r="J55" s="111">
        <v>-0.0371</v>
      </c>
      <c r="K55" s="111">
        <v>0.059890789196201895</v>
      </c>
      <c r="L55" s="111">
        <v>0.094</v>
      </c>
      <c r="M55" s="111">
        <v>0.05121925883214238</v>
      </c>
      <c r="N55" s="111">
        <v>0.059</v>
      </c>
      <c r="O55" s="111">
        <v>0.0424948190599837</v>
      </c>
      <c r="P55" s="111">
        <v>0.07003760438634518</v>
      </c>
      <c r="Q55" s="111">
        <v>-0.007925797011446347</v>
      </c>
      <c r="R55" s="111">
        <v>0.091</v>
      </c>
    </row>
    <row r="56" spans="1:18" ht="14.25">
      <c r="A56" s="73"/>
      <c r="C56" s="130"/>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18" ht="14.25">
      <c r="A59" s="63">
        <v>5.1</v>
      </c>
      <c r="B59" s="62" t="s">
        <v>60</v>
      </c>
      <c r="C59" s="86" t="s">
        <v>110</v>
      </c>
      <c r="D59" s="86" t="s">
        <v>110</v>
      </c>
      <c r="E59" s="86" t="s">
        <v>110</v>
      </c>
      <c r="F59" s="86" t="s">
        <v>110</v>
      </c>
      <c r="G59" s="86" t="s">
        <v>110</v>
      </c>
      <c r="H59" s="86" t="s">
        <v>110</v>
      </c>
      <c r="I59" s="86" t="s">
        <v>110</v>
      </c>
      <c r="J59" s="86">
        <v>15.052</v>
      </c>
      <c r="K59" s="86">
        <v>14.874</v>
      </c>
      <c r="L59" s="86">
        <v>100.162</v>
      </c>
      <c r="M59" s="86">
        <v>118.495</v>
      </c>
      <c r="N59" s="68">
        <v>125.385</v>
      </c>
      <c r="O59" s="68">
        <v>140.487</v>
      </c>
      <c r="P59" s="68">
        <v>149.716</v>
      </c>
      <c r="Q59" s="68">
        <v>166.622</v>
      </c>
      <c r="R59" s="68">
        <v>23.305</v>
      </c>
    </row>
    <row r="60" spans="1:18" ht="14.25">
      <c r="A60" s="63">
        <v>5.2</v>
      </c>
      <c r="B60" s="62" t="s">
        <v>61</v>
      </c>
      <c r="C60" s="86" t="s">
        <v>110</v>
      </c>
      <c r="D60" s="86" t="s">
        <v>110</v>
      </c>
      <c r="E60" s="86" t="s">
        <v>110</v>
      </c>
      <c r="F60" s="86" t="s">
        <v>110</v>
      </c>
      <c r="G60" s="86" t="s">
        <v>110</v>
      </c>
      <c r="H60" s="86" t="s">
        <v>110</v>
      </c>
      <c r="I60" s="86" t="s">
        <v>110</v>
      </c>
      <c r="J60" s="86">
        <v>15.052</v>
      </c>
      <c r="K60" s="86">
        <v>14.874</v>
      </c>
      <c r="L60" s="86">
        <v>71.993</v>
      </c>
      <c r="M60" s="86">
        <v>78.637</v>
      </c>
      <c r="N60" s="68">
        <v>81.504</v>
      </c>
      <c r="O60" s="68">
        <v>86.13</v>
      </c>
      <c r="P60" s="68">
        <v>92.1</v>
      </c>
      <c r="Q60" s="68">
        <v>97.914</v>
      </c>
      <c r="R60" s="68">
        <v>21.312</v>
      </c>
    </row>
    <row r="61" spans="1:18" ht="14.25">
      <c r="A61" s="63">
        <v>5.3</v>
      </c>
      <c r="B61" s="62" t="s">
        <v>62</v>
      </c>
      <c r="C61" s="86" t="s">
        <v>110</v>
      </c>
      <c r="D61" s="86" t="s">
        <v>110</v>
      </c>
      <c r="E61" s="86" t="s">
        <v>110</v>
      </c>
      <c r="F61" s="86" t="s">
        <v>110</v>
      </c>
      <c r="G61" s="86" t="s">
        <v>110</v>
      </c>
      <c r="H61" s="86" t="s">
        <v>110</v>
      </c>
      <c r="I61" s="86" t="s">
        <v>110</v>
      </c>
      <c r="J61" s="86" t="s">
        <v>110</v>
      </c>
      <c r="K61" s="86" t="s">
        <v>110</v>
      </c>
      <c r="L61" s="86">
        <v>9.322</v>
      </c>
      <c r="M61" s="86">
        <v>19.688</v>
      </c>
      <c r="N61" s="68">
        <v>22.88</v>
      </c>
      <c r="O61" s="68">
        <v>31.986</v>
      </c>
      <c r="P61" s="68">
        <v>34.227</v>
      </c>
      <c r="Q61" s="68">
        <v>44.564</v>
      </c>
      <c r="R61" s="68">
        <v>1.814</v>
      </c>
    </row>
    <row r="62" spans="1:18" ht="14.25">
      <c r="A62" s="63">
        <v>5.4</v>
      </c>
      <c r="B62" s="62" t="s">
        <v>63</v>
      </c>
      <c r="C62" s="86" t="s">
        <v>110</v>
      </c>
      <c r="D62" s="86" t="s">
        <v>110</v>
      </c>
      <c r="E62" s="86" t="s">
        <v>110</v>
      </c>
      <c r="F62" s="86" t="s">
        <v>110</v>
      </c>
      <c r="G62" s="86" t="s">
        <v>110</v>
      </c>
      <c r="H62" s="86" t="s">
        <v>110</v>
      </c>
      <c r="I62" s="86" t="s">
        <v>110</v>
      </c>
      <c r="J62" s="86" t="s">
        <v>110</v>
      </c>
      <c r="K62" s="86" t="s">
        <v>110</v>
      </c>
      <c r="L62" s="86">
        <v>18.847</v>
      </c>
      <c r="M62" s="86">
        <v>20.17</v>
      </c>
      <c r="N62" s="68">
        <v>21.001</v>
      </c>
      <c r="O62" s="68">
        <v>22.371</v>
      </c>
      <c r="P62" s="68">
        <v>23.389</v>
      </c>
      <c r="Q62" s="68">
        <v>24.144</v>
      </c>
      <c r="R62" s="86" t="s">
        <v>110</v>
      </c>
    </row>
    <row r="63" spans="1:18" ht="14.25">
      <c r="A63" s="63">
        <v>5.5</v>
      </c>
      <c r="B63" s="62" t="s">
        <v>82</v>
      </c>
      <c r="C63" s="86" t="s">
        <v>110</v>
      </c>
      <c r="D63" s="86" t="s">
        <v>110</v>
      </c>
      <c r="E63" s="86" t="s">
        <v>110</v>
      </c>
      <c r="F63" s="86" t="s">
        <v>110</v>
      </c>
      <c r="G63" s="86" t="s">
        <v>110</v>
      </c>
      <c r="H63" s="86" t="s">
        <v>110</v>
      </c>
      <c r="I63" s="86" t="s">
        <v>110</v>
      </c>
      <c r="J63" s="86" t="s">
        <v>110</v>
      </c>
      <c r="K63" s="86" t="s">
        <v>110</v>
      </c>
      <c r="L63" s="86" t="s">
        <v>110</v>
      </c>
      <c r="M63" s="86" t="s">
        <v>110</v>
      </c>
      <c r="N63" s="86" t="s">
        <v>110</v>
      </c>
      <c r="O63" s="86" t="s">
        <v>110</v>
      </c>
      <c r="P63" s="86" t="s">
        <v>110</v>
      </c>
      <c r="Q63" s="86" t="s">
        <v>110</v>
      </c>
      <c r="R63" s="86" t="s">
        <v>110</v>
      </c>
    </row>
    <row r="64" spans="1:18" ht="14.25">
      <c r="A64" s="63">
        <v>5.6</v>
      </c>
      <c r="B64" s="62" t="s">
        <v>80</v>
      </c>
      <c r="C64" s="86" t="s">
        <v>110</v>
      </c>
      <c r="D64" s="86" t="s">
        <v>110</v>
      </c>
      <c r="E64" s="86" t="s">
        <v>110</v>
      </c>
      <c r="F64" s="86" t="s">
        <v>110</v>
      </c>
      <c r="G64" s="86" t="s">
        <v>110</v>
      </c>
      <c r="H64" s="86" t="s">
        <v>110</v>
      </c>
      <c r="I64" s="86" t="s">
        <v>110</v>
      </c>
      <c r="J64" s="86">
        <v>6</v>
      </c>
      <c r="K64" s="86">
        <v>6</v>
      </c>
      <c r="L64" s="86">
        <v>11</v>
      </c>
      <c r="M64" s="86">
        <v>11</v>
      </c>
      <c r="N64" s="68">
        <v>11</v>
      </c>
      <c r="O64" s="68">
        <v>11</v>
      </c>
      <c r="P64" s="68">
        <v>15</v>
      </c>
      <c r="Q64" s="68">
        <v>16</v>
      </c>
      <c r="R64" s="68">
        <v>18</v>
      </c>
    </row>
    <row r="65" spans="1:18" ht="14.25">
      <c r="A65" s="63">
        <v>5.7</v>
      </c>
      <c r="B65" s="62" t="s">
        <v>81</v>
      </c>
      <c r="C65" s="86" t="s">
        <v>110</v>
      </c>
      <c r="D65" s="86" t="s">
        <v>110</v>
      </c>
      <c r="E65" s="86" t="s">
        <v>110</v>
      </c>
      <c r="F65" s="86" t="s">
        <v>110</v>
      </c>
      <c r="G65" s="86" t="s">
        <v>110</v>
      </c>
      <c r="H65" s="86" t="s">
        <v>110</v>
      </c>
      <c r="I65" s="86" t="s">
        <v>110</v>
      </c>
      <c r="J65" s="86" t="s">
        <v>110</v>
      </c>
      <c r="K65" s="86" t="s">
        <v>110</v>
      </c>
      <c r="L65" s="86" t="s">
        <v>110</v>
      </c>
      <c r="M65" s="86" t="s">
        <v>110</v>
      </c>
      <c r="N65" s="86" t="s">
        <v>110</v>
      </c>
      <c r="O65" s="86" t="s">
        <v>110</v>
      </c>
      <c r="P65" s="86" t="s">
        <v>110</v>
      </c>
      <c r="Q65" s="86" t="s">
        <v>110</v>
      </c>
      <c r="R65" s="86" t="s">
        <v>110</v>
      </c>
    </row>
    <row r="66" ht="14.25">
      <c r="Q66" s="68"/>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78" t="s">
        <v>110</v>
      </c>
      <c r="D69" s="78" t="s">
        <v>110</v>
      </c>
      <c r="E69" s="78" t="s">
        <v>110</v>
      </c>
      <c r="F69" s="78" t="s">
        <v>110</v>
      </c>
      <c r="G69" s="176" t="s">
        <v>110</v>
      </c>
      <c r="H69" s="176" t="s">
        <v>110</v>
      </c>
      <c r="I69" s="176" t="s">
        <v>110</v>
      </c>
      <c r="J69" s="176">
        <v>0.8650759225250005</v>
      </c>
      <c r="K69" s="176">
        <v>0.8404838000064255</v>
      </c>
      <c r="L69" s="176">
        <v>0.8726820472915071</v>
      </c>
      <c r="M69" s="176">
        <v>0.8701492033200886</v>
      </c>
      <c r="N69" s="76">
        <v>0.8731453186504438</v>
      </c>
      <c r="O69" s="76">
        <v>0.8743126922037553</v>
      </c>
      <c r="P69" s="76">
        <v>0.8744278746018534</v>
      </c>
      <c r="Q69" s="76">
        <v>0.8701337418085496</v>
      </c>
      <c r="R69" s="176">
        <v>0.5047374289227915</v>
      </c>
    </row>
    <row r="70" spans="1:18" ht="14.25">
      <c r="A70" s="63">
        <v>6.2</v>
      </c>
      <c r="B70" s="62" t="s">
        <v>70</v>
      </c>
      <c r="C70" s="78" t="s">
        <v>110</v>
      </c>
      <c r="D70" s="78" t="s">
        <v>110</v>
      </c>
      <c r="E70" s="78" t="s">
        <v>110</v>
      </c>
      <c r="F70" s="78" t="s">
        <v>110</v>
      </c>
      <c r="G70" s="176" t="s">
        <v>110</v>
      </c>
      <c r="H70" s="176" t="s">
        <v>110</v>
      </c>
      <c r="I70" s="176" t="s">
        <v>110</v>
      </c>
      <c r="J70" s="176">
        <v>0.9722521899658957</v>
      </c>
      <c r="K70" s="176">
        <v>0.962666382663812</v>
      </c>
      <c r="L70" s="176">
        <v>0.9614395196903284</v>
      </c>
      <c r="M70" s="176">
        <v>0.9613019158042326</v>
      </c>
      <c r="N70" s="76">
        <v>0.9604373055053025</v>
      </c>
      <c r="O70" s="76">
        <v>0.958652083468714</v>
      </c>
      <c r="P70" s="76">
        <v>0.9530644235533353</v>
      </c>
      <c r="Q70" s="76">
        <v>0.9495117566993294</v>
      </c>
      <c r="R70" s="176">
        <v>0.7807520482705952</v>
      </c>
    </row>
    <row r="71" spans="1:18" ht="14.25">
      <c r="A71" s="63">
        <v>6.3</v>
      </c>
      <c r="B71" s="62" t="s">
        <v>71</v>
      </c>
      <c r="C71" s="78" t="s">
        <v>110</v>
      </c>
      <c r="D71" s="78" t="s">
        <v>110</v>
      </c>
      <c r="E71" s="78" t="s">
        <v>110</v>
      </c>
      <c r="F71" s="78" t="s">
        <v>110</v>
      </c>
      <c r="G71" s="176" t="s">
        <v>110</v>
      </c>
      <c r="H71" s="176" t="s">
        <v>110</v>
      </c>
      <c r="I71" s="176" t="s">
        <v>110</v>
      </c>
      <c r="J71" s="176">
        <v>1</v>
      </c>
      <c r="K71" s="176">
        <v>1</v>
      </c>
      <c r="L71" s="176">
        <v>1</v>
      </c>
      <c r="M71" s="176">
        <v>1</v>
      </c>
      <c r="N71" s="76">
        <v>1</v>
      </c>
      <c r="O71" s="76">
        <v>1</v>
      </c>
      <c r="P71" s="76">
        <v>0.999936571635269</v>
      </c>
      <c r="Q71" s="76">
        <v>1</v>
      </c>
      <c r="R71" s="176">
        <v>0.9746853766996671</v>
      </c>
    </row>
    <row r="72" spans="1:18" ht="14.25">
      <c r="A72" s="63">
        <v>6.4</v>
      </c>
      <c r="B72" s="62" t="s">
        <v>72</v>
      </c>
      <c r="C72" s="80" t="s">
        <v>110</v>
      </c>
      <c r="D72" s="80" t="s">
        <v>110</v>
      </c>
      <c r="E72" s="80" t="s">
        <v>110</v>
      </c>
      <c r="F72" s="80" t="s">
        <v>110</v>
      </c>
      <c r="G72" s="80" t="s">
        <v>110</v>
      </c>
      <c r="H72" s="80" t="s">
        <v>110</v>
      </c>
      <c r="I72" s="80" t="s">
        <v>110</v>
      </c>
      <c r="J72" s="124">
        <v>0.00035325670865275327</v>
      </c>
      <c r="K72" s="124">
        <v>0.0004497270096478158</v>
      </c>
      <c r="L72" s="80">
        <v>0.005419350108091047</v>
      </c>
      <c r="M72" s="75">
        <v>0.0061248359047285</v>
      </c>
      <c r="N72" s="75">
        <v>0.006740218112001412</v>
      </c>
      <c r="O72" s="75">
        <v>0.007174716034266373</v>
      </c>
      <c r="P72" s="75">
        <v>0.00778245635576958</v>
      </c>
      <c r="Q72" s="75">
        <v>0.007764173795058733</v>
      </c>
      <c r="R72" s="83">
        <v>0.0006441636557227549</v>
      </c>
    </row>
    <row r="74" ht="14.25">
      <c r="A74" s="62" t="s">
        <v>297</v>
      </c>
    </row>
    <row r="75" ht="14.25">
      <c r="A75" s="195" t="s">
        <v>378</v>
      </c>
    </row>
    <row r="76" spans="1:18" ht="14.25">
      <c r="A76" s="195" t="s">
        <v>379</v>
      </c>
      <c r="K76" s="130"/>
      <c r="L76" s="130"/>
      <c r="M76" s="130"/>
      <c r="N76" s="130"/>
      <c r="O76" s="130"/>
      <c r="P76" s="130"/>
      <c r="Q76" s="130"/>
      <c r="R76" s="130"/>
    </row>
    <row r="77" ht="14.25">
      <c r="A77" s="62" t="s">
        <v>290</v>
      </c>
    </row>
    <row r="78" ht="14.25">
      <c r="A78" s="137" t="s">
        <v>419</v>
      </c>
    </row>
    <row r="80" ht="14.25">
      <c r="A80" s="195"/>
    </row>
    <row r="81" ht="14.25">
      <c r="A81" s="195"/>
    </row>
    <row r="82" ht="14.25">
      <c r="A82" s="195"/>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theme="8" tint="-0.4999699890613556"/>
  </sheetPr>
  <dimension ref="A1:AD86"/>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customWidth="1"/>
    <col min="3" max="15" width="10.7109375" style="62" customWidth="1"/>
    <col min="16" max="16" width="9.421875" style="62" customWidth="1"/>
    <col min="17" max="17" width="12.421875" style="62" customWidth="1"/>
    <col min="18" max="18" width="11.28125" style="62" customWidth="1"/>
    <col min="19" max="16384" width="9.140625" style="62" customWidth="1"/>
  </cols>
  <sheetData>
    <row r="1" spans="1:18" ht="14.25">
      <c r="A1" s="61" t="s">
        <v>87</v>
      </c>
      <c r="B1" s="93" t="s">
        <v>102</v>
      </c>
      <c r="N1" s="93"/>
      <c r="O1" s="93"/>
      <c r="P1" s="93"/>
      <c r="Q1" s="93"/>
      <c r="R1" s="214"/>
    </row>
    <row r="2" spans="1:18" ht="14.25">
      <c r="A2" s="93"/>
      <c r="N2" s="93"/>
      <c r="O2" s="93"/>
      <c r="P2" s="93"/>
      <c r="Q2" s="93"/>
      <c r="R2" s="214"/>
    </row>
    <row r="3" spans="1:19" ht="15">
      <c r="A3" s="109" t="s">
        <v>0</v>
      </c>
      <c r="B3" s="109"/>
      <c r="C3" s="107"/>
      <c r="D3" s="107"/>
      <c r="E3" s="107"/>
      <c r="F3" s="107"/>
      <c r="G3" s="107"/>
      <c r="H3" s="107"/>
      <c r="I3" s="107"/>
      <c r="J3" s="107"/>
      <c r="K3" s="107"/>
      <c r="L3" s="107"/>
      <c r="M3" s="107"/>
      <c r="N3" s="107"/>
      <c r="O3" s="107"/>
      <c r="P3" s="107"/>
      <c r="Q3" s="107"/>
      <c r="R3" s="107"/>
      <c r="S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30" ht="14.25">
      <c r="A5" s="63">
        <v>1.1</v>
      </c>
      <c r="B5" s="62" t="s">
        <v>2</v>
      </c>
      <c r="C5" s="86" t="s">
        <v>110</v>
      </c>
      <c r="D5" s="86" t="s">
        <v>110</v>
      </c>
      <c r="E5" s="86" t="s">
        <v>110</v>
      </c>
      <c r="F5" s="86" t="s">
        <v>110</v>
      </c>
      <c r="G5" s="86" t="s">
        <v>110</v>
      </c>
      <c r="H5" s="86" t="s">
        <v>110</v>
      </c>
      <c r="I5" s="86">
        <v>17.475557077674424</v>
      </c>
      <c r="J5" s="86">
        <v>21.099309286865793</v>
      </c>
      <c r="K5" s="86">
        <v>27.178365215388414</v>
      </c>
      <c r="L5" s="86">
        <v>29.577660646092</v>
      </c>
      <c r="M5" s="86">
        <v>31</v>
      </c>
      <c r="N5" s="86">
        <v>14.503267998219265</v>
      </c>
      <c r="O5" s="86">
        <v>14.36300629353535</v>
      </c>
      <c r="P5" s="86">
        <v>15.506690608876037</v>
      </c>
      <c r="Q5" s="86">
        <v>22.785185294385347</v>
      </c>
      <c r="R5" s="78">
        <v>20.51281758073141</v>
      </c>
      <c r="S5" s="68"/>
      <c r="T5" s="68"/>
      <c r="U5" s="68"/>
      <c r="V5" s="68"/>
      <c r="W5" s="68"/>
      <c r="X5" s="68"/>
      <c r="Y5" s="68"/>
      <c r="Z5" s="68"/>
      <c r="AA5" s="68"/>
      <c r="AB5" s="68"/>
      <c r="AC5" s="68"/>
      <c r="AD5" s="68"/>
    </row>
    <row r="6" spans="1:2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S6" s="68"/>
      <c r="T6" s="68"/>
      <c r="U6" s="68"/>
      <c r="V6" s="68"/>
      <c r="W6" s="68"/>
      <c r="X6" s="68"/>
      <c r="Y6" s="68"/>
      <c r="Z6" s="68"/>
      <c r="AA6" s="68"/>
      <c r="AB6" s="68"/>
    </row>
    <row r="7" spans="1:28" ht="14.25">
      <c r="A7" s="63">
        <v>1.3</v>
      </c>
      <c r="B7" s="62" t="s">
        <v>4</v>
      </c>
      <c r="C7" s="86" t="s">
        <v>110</v>
      </c>
      <c r="D7" s="86" t="s">
        <v>110</v>
      </c>
      <c r="E7" s="86" t="s">
        <v>110</v>
      </c>
      <c r="F7" s="86" t="s">
        <v>110</v>
      </c>
      <c r="G7" s="86" t="s">
        <v>110</v>
      </c>
      <c r="H7" s="86" t="s">
        <v>110</v>
      </c>
      <c r="I7" s="86">
        <v>17.475557077674424</v>
      </c>
      <c r="J7" s="86">
        <v>21.099309286865793</v>
      </c>
      <c r="K7" s="86">
        <v>27.178365215388414</v>
      </c>
      <c r="L7" s="86">
        <v>29.577660646092</v>
      </c>
      <c r="M7" s="86">
        <v>31.222274552758904</v>
      </c>
      <c r="N7" s="86">
        <v>14.503267998219265</v>
      </c>
      <c r="O7" s="86">
        <v>14.36300629353535</v>
      </c>
      <c r="P7" s="86">
        <v>15.506690608876037</v>
      </c>
      <c r="Q7" s="86">
        <v>22.785185294385347</v>
      </c>
      <c r="R7" s="78">
        <v>20.51281758073141</v>
      </c>
      <c r="S7" s="68"/>
      <c r="T7" s="68"/>
      <c r="U7" s="68"/>
      <c r="V7" s="68"/>
      <c r="W7" s="68"/>
      <c r="X7" s="68"/>
      <c r="Y7" s="68"/>
      <c r="Z7" s="68"/>
      <c r="AA7" s="68"/>
      <c r="AB7" s="68"/>
    </row>
    <row r="8" spans="1:28" ht="14.25">
      <c r="A8" s="63">
        <v>1.4</v>
      </c>
      <c r="B8" s="62" t="s">
        <v>5</v>
      </c>
      <c r="C8" s="86" t="s">
        <v>110</v>
      </c>
      <c r="D8" s="86" t="s">
        <v>110</v>
      </c>
      <c r="E8" s="86" t="s">
        <v>110</v>
      </c>
      <c r="F8" s="86" t="s">
        <v>110</v>
      </c>
      <c r="G8" s="86" t="s">
        <v>110</v>
      </c>
      <c r="H8" s="86" t="s">
        <v>110</v>
      </c>
      <c r="I8" s="86">
        <v>4.797140320206446</v>
      </c>
      <c r="J8" s="86">
        <v>7.039147414088457</v>
      </c>
      <c r="K8" s="86">
        <v>9.480374602551095</v>
      </c>
      <c r="L8" s="86">
        <v>12.650359566426449</v>
      </c>
      <c r="M8" s="86">
        <v>15.1230914729038</v>
      </c>
      <c r="N8" s="86">
        <v>3.9326858459417426</v>
      </c>
      <c r="O8" s="86">
        <v>3.805804255924335</v>
      </c>
      <c r="P8" s="86">
        <v>4.3072813765031315</v>
      </c>
      <c r="Q8" s="86">
        <v>5.7655345864382905</v>
      </c>
      <c r="R8" s="78">
        <v>5.91523061760841</v>
      </c>
      <c r="S8" s="68"/>
      <c r="T8" s="68"/>
      <c r="U8" s="68"/>
      <c r="V8" s="68"/>
      <c r="W8" s="68"/>
      <c r="X8" s="68"/>
      <c r="Y8" s="68"/>
      <c r="Z8" s="68"/>
      <c r="AA8" s="68"/>
      <c r="AB8" s="68"/>
    </row>
    <row r="9" spans="1:28"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c r="S9" s="68"/>
      <c r="T9" s="68"/>
      <c r="U9" s="68"/>
      <c r="V9" s="68"/>
      <c r="W9" s="68"/>
      <c r="X9" s="68"/>
      <c r="Y9" s="68"/>
      <c r="Z9" s="68"/>
      <c r="AA9" s="68"/>
      <c r="AB9" s="68"/>
    </row>
    <row r="10" spans="1:28" ht="14.25">
      <c r="A10" s="63">
        <v>1.6</v>
      </c>
      <c r="B10" s="62" t="s">
        <v>7</v>
      </c>
      <c r="C10" s="86" t="s">
        <v>110</v>
      </c>
      <c r="D10" s="86" t="s">
        <v>110</v>
      </c>
      <c r="E10" s="86" t="s">
        <v>110</v>
      </c>
      <c r="F10" s="86" t="s">
        <v>110</v>
      </c>
      <c r="G10" s="86" t="s">
        <v>110</v>
      </c>
      <c r="H10" s="86" t="s">
        <v>110</v>
      </c>
      <c r="I10" s="114">
        <v>4.797140320206446</v>
      </c>
      <c r="J10" s="114">
        <v>7.039147414088457</v>
      </c>
      <c r="K10" s="114">
        <v>9.480374602551095</v>
      </c>
      <c r="L10" s="114">
        <v>12.650359566426449</v>
      </c>
      <c r="M10" s="114">
        <v>15.1230914729038</v>
      </c>
      <c r="N10" s="114">
        <v>3.9326858459417426</v>
      </c>
      <c r="O10" s="114">
        <v>3.805804255924335</v>
      </c>
      <c r="P10" s="114">
        <v>4.3072813765031315</v>
      </c>
      <c r="Q10" s="114">
        <v>5.7655345864382905</v>
      </c>
      <c r="R10" s="120">
        <v>5.91523061760841</v>
      </c>
      <c r="S10" s="68"/>
      <c r="T10" s="68"/>
      <c r="U10" s="68"/>
      <c r="V10" s="68"/>
      <c r="W10" s="68"/>
      <c r="X10" s="68"/>
      <c r="Y10" s="68"/>
      <c r="Z10" s="68"/>
      <c r="AA10" s="68"/>
      <c r="AB10" s="68"/>
    </row>
    <row r="11" spans="1:28" ht="14.25">
      <c r="A11" s="63">
        <v>1.7</v>
      </c>
      <c r="B11" s="62" t="s">
        <v>8</v>
      </c>
      <c r="C11" s="86" t="s">
        <v>110</v>
      </c>
      <c r="D11" s="86" t="s">
        <v>110</v>
      </c>
      <c r="E11" s="86" t="s">
        <v>110</v>
      </c>
      <c r="F11" s="86" t="s">
        <v>110</v>
      </c>
      <c r="G11" s="86" t="s">
        <v>110</v>
      </c>
      <c r="H11" s="86" t="s">
        <v>110</v>
      </c>
      <c r="I11" s="114">
        <v>0.7905267757437774</v>
      </c>
      <c r="J11" s="114">
        <v>1.0775553289192368</v>
      </c>
      <c r="K11" s="114">
        <v>3.91</v>
      </c>
      <c r="L11" s="114">
        <v>0.22</v>
      </c>
      <c r="M11" s="114">
        <v>0.09</v>
      </c>
      <c r="N11" s="114">
        <v>2.621746549824776</v>
      </c>
      <c r="O11" s="114">
        <v>0.1768886452719413</v>
      </c>
      <c r="P11" s="114">
        <v>0.25384751469530187</v>
      </c>
      <c r="Q11" s="114">
        <v>1.3723967482634152</v>
      </c>
      <c r="R11" s="120">
        <v>1.9529640030742026</v>
      </c>
      <c r="S11" s="68"/>
      <c r="T11" s="68"/>
      <c r="U11" s="68"/>
      <c r="V11" s="68"/>
      <c r="W11" s="68"/>
      <c r="X11" s="68"/>
      <c r="Y11" s="68"/>
      <c r="Z11" s="68"/>
      <c r="AA11" s="68"/>
      <c r="AB11" s="68"/>
    </row>
    <row r="12" spans="1:28" ht="14.25">
      <c r="A12" s="63">
        <v>1.8</v>
      </c>
      <c r="B12" s="62" t="s">
        <v>9</v>
      </c>
      <c r="C12" s="86" t="s">
        <v>110</v>
      </c>
      <c r="D12" s="86" t="s">
        <v>110</v>
      </c>
      <c r="E12" s="86" t="s">
        <v>110</v>
      </c>
      <c r="F12" s="86" t="s">
        <v>110</v>
      </c>
      <c r="G12" s="86" t="s">
        <v>110</v>
      </c>
      <c r="H12" s="86" t="s">
        <v>110</v>
      </c>
      <c r="I12" s="114">
        <v>2.696920437747362</v>
      </c>
      <c r="J12" s="114">
        <v>5.619152586442722</v>
      </c>
      <c r="K12" s="127">
        <v>0.02</v>
      </c>
      <c r="L12" s="114">
        <v>0.05</v>
      </c>
      <c r="M12" s="127">
        <v>0.01</v>
      </c>
      <c r="N12" s="114">
        <v>0.440627422463804</v>
      </c>
      <c r="O12" s="114">
        <v>0.391782737249787</v>
      </c>
      <c r="P12" s="114">
        <v>0.628765972651231</v>
      </c>
      <c r="Q12" s="114">
        <v>0.620890175023509</v>
      </c>
      <c r="R12" s="120">
        <v>2.9630720744687995</v>
      </c>
      <c r="S12" s="68"/>
      <c r="T12" s="68"/>
      <c r="U12" s="68"/>
      <c r="V12" s="68"/>
      <c r="W12" s="68"/>
      <c r="X12" s="68"/>
      <c r="Y12" s="68"/>
      <c r="Z12" s="68"/>
      <c r="AA12" s="68"/>
      <c r="AB12" s="68"/>
    </row>
    <row r="13" spans="1:28" ht="14.25">
      <c r="A13" s="63">
        <v>1.9</v>
      </c>
      <c r="B13" s="62" t="s">
        <v>10</v>
      </c>
      <c r="C13" s="86" t="s">
        <v>110</v>
      </c>
      <c r="D13" s="86" t="s">
        <v>110</v>
      </c>
      <c r="E13" s="86" t="s">
        <v>110</v>
      </c>
      <c r="F13" s="86" t="s">
        <v>110</v>
      </c>
      <c r="G13" s="86" t="s">
        <v>110</v>
      </c>
      <c r="H13" s="86" t="s">
        <v>110</v>
      </c>
      <c r="I13" s="114">
        <v>10.77202309546439</v>
      </c>
      <c r="J13" s="114">
        <v>9.518564615253851</v>
      </c>
      <c r="K13" s="114">
        <v>21.58799061283732</v>
      </c>
      <c r="L13" s="114">
        <v>17.09730107966555</v>
      </c>
      <c r="M13" s="114">
        <v>16.1791830798551</v>
      </c>
      <c r="N13" s="114">
        <v>12.751701279638494</v>
      </c>
      <c r="O13" s="114">
        <v>10.342307945633168</v>
      </c>
      <c r="P13" s="114">
        <v>10.824490774416976</v>
      </c>
      <c r="Q13" s="114">
        <v>17.771157281186966</v>
      </c>
      <c r="R13" s="120">
        <v>13.587478891728404</v>
      </c>
      <c r="S13" s="68"/>
      <c r="T13" s="68"/>
      <c r="U13" s="68"/>
      <c r="V13" s="68"/>
      <c r="W13" s="68"/>
      <c r="X13" s="68"/>
      <c r="Y13" s="68"/>
      <c r="Z13" s="68"/>
      <c r="AA13" s="68"/>
      <c r="AB13" s="68"/>
    </row>
    <row r="14" spans="1:28" ht="14.25">
      <c r="A14" s="63"/>
      <c r="L14" s="68"/>
      <c r="M14" s="68"/>
      <c r="N14" s="68"/>
      <c r="O14" s="68"/>
      <c r="P14" s="68"/>
      <c r="Q14" s="68"/>
      <c r="R14" s="68"/>
      <c r="S14" s="68"/>
      <c r="T14" s="68"/>
      <c r="U14" s="68"/>
      <c r="V14" s="68"/>
      <c r="W14" s="68"/>
      <c r="X14" s="68"/>
      <c r="Y14" s="68"/>
      <c r="Z14" s="68"/>
      <c r="AA14" s="68"/>
      <c r="AB14" s="68"/>
    </row>
    <row r="15" spans="1:28" ht="15">
      <c r="A15" s="107" t="s">
        <v>11</v>
      </c>
      <c r="B15" s="107"/>
      <c r="C15" s="107"/>
      <c r="D15" s="107"/>
      <c r="E15" s="107"/>
      <c r="F15" s="107"/>
      <c r="G15" s="107"/>
      <c r="H15" s="107"/>
      <c r="I15" s="107"/>
      <c r="J15" s="107"/>
      <c r="K15" s="107"/>
      <c r="L15" s="107"/>
      <c r="M15" s="107"/>
      <c r="N15" s="107"/>
      <c r="O15" s="107"/>
      <c r="P15" s="107"/>
      <c r="Q15" s="107"/>
      <c r="R15" s="107"/>
      <c r="S15" s="68"/>
      <c r="T15" s="68"/>
      <c r="U15" s="68"/>
      <c r="V15" s="68"/>
      <c r="W15" s="68"/>
      <c r="X15" s="68"/>
      <c r="Y15" s="68"/>
      <c r="Z15" s="68"/>
      <c r="AA15" s="68"/>
      <c r="AB15" s="68"/>
    </row>
    <row r="16" spans="1:2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8"/>
      <c r="T16" s="68"/>
      <c r="U16" s="68"/>
      <c r="V16" s="68"/>
      <c r="W16" s="68"/>
      <c r="X16" s="68"/>
      <c r="Y16" s="68"/>
      <c r="Z16" s="68"/>
      <c r="AA16" s="68"/>
      <c r="AB16" s="68"/>
    </row>
    <row r="17" spans="1:28" ht="14.25">
      <c r="A17" s="63">
        <v>2.1</v>
      </c>
      <c r="B17" s="62" t="s">
        <v>12</v>
      </c>
      <c r="C17" s="86" t="s">
        <v>110</v>
      </c>
      <c r="D17" s="86" t="s">
        <v>110</v>
      </c>
      <c r="E17" s="86" t="s">
        <v>110</v>
      </c>
      <c r="F17" s="86" t="s">
        <v>110</v>
      </c>
      <c r="G17" s="86" t="s">
        <v>110</v>
      </c>
      <c r="H17" s="86" t="s">
        <v>110</v>
      </c>
      <c r="I17" s="86">
        <v>2.5999565372402245</v>
      </c>
      <c r="J17" s="86">
        <v>2.9254017259134217</v>
      </c>
      <c r="K17" s="86">
        <v>6.4933435790068526</v>
      </c>
      <c r="L17" s="86">
        <v>4.273328300367011</v>
      </c>
      <c r="M17" s="86">
        <v>5.65637927103033</v>
      </c>
      <c r="N17" s="86">
        <v>5.599664053148594</v>
      </c>
      <c r="O17" s="86">
        <v>5.006924580144444</v>
      </c>
      <c r="P17" s="86">
        <v>6.3737644057853124</v>
      </c>
      <c r="Q17" s="86">
        <v>3.8371097440875217</v>
      </c>
      <c r="R17" s="129">
        <v>7.020038192401022</v>
      </c>
      <c r="S17" s="68"/>
      <c r="T17" s="68"/>
      <c r="U17" s="68"/>
      <c r="V17" s="68"/>
      <c r="W17" s="68"/>
      <c r="X17" s="68"/>
      <c r="Y17" s="68"/>
      <c r="Z17" s="68"/>
      <c r="AA17" s="68"/>
      <c r="AB17" s="68"/>
    </row>
    <row r="18" spans="1:28" ht="14.25">
      <c r="A18" s="63">
        <v>2.2</v>
      </c>
      <c r="B18" s="62" t="s">
        <v>13</v>
      </c>
      <c r="C18" s="86" t="s">
        <v>110</v>
      </c>
      <c r="D18" s="86" t="s">
        <v>110</v>
      </c>
      <c r="E18" s="86" t="s">
        <v>110</v>
      </c>
      <c r="F18" s="86" t="s">
        <v>110</v>
      </c>
      <c r="G18" s="86" t="s">
        <v>110</v>
      </c>
      <c r="H18" s="86" t="s">
        <v>110</v>
      </c>
      <c r="I18" s="86">
        <v>1.848832350982164</v>
      </c>
      <c r="J18" s="86">
        <v>-0.5190988882426214</v>
      </c>
      <c r="K18" s="86">
        <v>2.2276018351828824</v>
      </c>
      <c r="L18" s="86">
        <v>1.864931370843073</v>
      </c>
      <c r="M18" s="86">
        <v>6.17033244921243</v>
      </c>
      <c r="N18" s="86">
        <v>1.3752239953467218</v>
      </c>
      <c r="O18" s="86">
        <v>3.1357107309216268</v>
      </c>
      <c r="P18" s="86">
        <v>-1.1477381666002937</v>
      </c>
      <c r="Q18" s="86">
        <v>-1.889216187231002</v>
      </c>
      <c r="R18" s="86">
        <v>10.08166168049252</v>
      </c>
      <c r="S18" s="68"/>
      <c r="T18" s="68"/>
      <c r="U18" s="68"/>
      <c r="V18" s="68"/>
      <c r="W18" s="68"/>
      <c r="X18" s="68"/>
      <c r="Y18" s="68"/>
      <c r="Z18" s="68"/>
      <c r="AA18" s="68"/>
      <c r="AB18" s="68"/>
    </row>
    <row r="19" spans="1:28" ht="14.25">
      <c r="A19" s="63">
        <v>2.3</v>
      </c>
      <c r="B19" s="62" t="s">
        <v>14</v>
      </c>
      <c r="C19" s="86" t="s">
        <v>110</v>
      </c>
      <c r="D19" s="86" t="s">
        <v>110</v>
      </c>
      <c r="E19" s="86" t="s">
        <v>110</v>
      </c>
      <c r="F19" s="86" t="s">
        <v>110</v>
      </c>
      <c r="G19" s="86" t="s">
        <v>110</v>
      </c>
      <c r="H19" s="86" t="s">
        <v>110</v>
      </c>
      <c r="I19" s="86">
        <v>0.8953497609331562</v>
      </c>
      <c r="J19" s="86">
        <v>1.8050138133065619</v>
      </c>
      <c r="K19" s="86">
        <v>2.755176935664963</v>
      </c>
      <c r="L19" s="86">
        <v>2.2777851478525513</v>
      </c>
      <c r="M19" s="86">
        <v>1.4969841783647029</v>
      </c>
      <c r="N19" s="86">
        <v>2.9228967195617805</v>
      </c>
      <c r="O19" s="86">
        <v>2.3378174861286336</v>
      </c>
      <c r="P19" s="86">
        <v>2.6159936744441583</v>
      </c>
      <c r="Q19" s="86">
        <v>2.72887237136126</v>
      </c>
      <c r="R19" s="129">
        <v>2.709045003211252</v>
      </c>
      <c r="S19" s="68"/>
      <c r="T19" s="68"/>
      <c r="U19" s="68"/>
      <c r="V19" s="68"/>
      <c r="W19" s="68"/>
      <c r="X19" s="68"/>
      <c r="Y19" s="68"/>
      <c r="Z19" s="68"/>
      <c r="AA19" s="68"/>
      <c r="AB19" s="68"/>
    </row>
    <row r="20" spans="1:28" ht="14.25">
      <c r="A20" s="63">
        <v>2.4</v>
      </c>
      <c r="B20" s="62" t="s">
        <v>15</v>
      </c>
      <c r="C20" s="86" t="s">
        <v>110</v>
      </c>
      <c r="D20" s="86" t="s">
        <v>110</v>
      </c>
      <c r="E20" s="86" t="s">
        <v>110</v>
      </c>
      <c r="F20" s="86" t="s">
        <v>110</v>
      </c>
      <c r="G20" s="86" t="s">
        <v>110</v>
      </c>
      <c r="H20" s="86" t="s">
        <v>110</v>
      </c>
      <c r="I20" s="86">
        <v>3.5534391272892325</v>
      </c>
      <c r="J20" s="86">
        <v>0.6012890243642386</v>
      </c>
      <c r="K20" s="86">
        <v>5.965768478524772</v>
      </c>
      <c r="L20" s="86">
        <v>3.8604745233575324</v>
      </c>
      <c r="M20" s="86">
        <v>10.329727541878057</v>
      </c>
      <c r="N20" s="86">
        <v>4.051991328933535</v>
      </c>
      <c r="O20" s="86">
        <v>5.804817824937437</v>
      </c>
      <c r="P20" s="86">
        <v>2.61003256474086</v>
      </c>
      <c r="Q20" s="86">
        <v>-0.7809788145047403</v>
      </c>
      <c r="R20" s="129">
        <v>14.39265486968229</v>
      </c>
      <c r="S20" s="68"/>
      <c r="T20" s="68"/>
      <c r="U20" s="68"/>
      <c r="V20" s="68"/>
      <c r="W20" s="68"/>
      <c r="X20" s="68"/>
      <c r="Y20" s="68"/>
      <c r="Z20" s="68"/>
      <c r="AA20" s="68"/>
      <c r="AB20" s="68"/>
    </row>
    <row r="21" spans="1:28" ht="14.25">
      <c r="A21" s="63">
        <v>2.5</v>
      </c>
      <c r="B21" s="62" t="s">
        <v>10</v>
      </c>
      <c r="C21" s="86" t="s">
        <v>110</v>
      </c>
      <c r="D21" s="86" t="s">
        <v>110</v>
      </c>
      <c r="E21" s="86" t="s">
        <v>110</v>
      </c>
      <c r="F21" s="86" t="s">
        <v>110</v>
      </c>
      <c r="G21" s="86" t="s">
        <v>110</v>
      </c>
      <c r="H21" s="86" t="s">
        <v>110</v>
      </c>
      <c r="I21" s="86">
        <v>10.77202309546439</v>
      </c>
      <c r="J21" s="86">
        <v>9.518564615253851</v>
      </c>
      <c r="K21" s="86">
        <v>21.58799061283732</v>
      </c>
      <c r="L21" s="86">
        <v>17.09730107966555</v>
      </c>
      <c r="M21" s="86">
        <v>16.1791830798551</v>
      </c>
      <c r="N21" s="86">
        <v>12.751701279638494</v>
      </c>
      <c r="O21" s="86">
        <v>10.342307945633168</v>
      </c>
      <c r="P21" s="86">
        <v>10.824490774416976</v>
      </c>
      <c r="Q21" s="86">
        <v>17.771157281186966</v>
      </c>
      <c r="R21" s="129">
        <v>13.587478891728404</v>
      </c>
      <c r="S21" s="68"/>
      <c r="T21" s="68"/>
      <c r="U21" s="68"/>
      <c r="V21" s="68"/>
      <c r="W21" s="68"/>
      <c r="X21" s="68"/>
      <c r="Y21" s="68"/>
      <c r="Z21" s="68"/>
      <c r="AA21" s="68"/>
      <c r="AB21" s="68"/>
    </row>
    <row r="22" spans="1:28" ht="14.25">
      <c r="A22" s="63">
        <v>2.6</v>
      </c>
      <c r="B22" s="62" t="s">
        <v>16</v>
      </c>
      <c r="C22" s="86" t="s">
        <v>110</v>
      </c>
      <c r="D22" s="86" t="s">
        <v>110</v>
      </c>
      <c r="E22" s="86" t="s">
        <v>110</v>
      </c>
      <c r="F22" s="86" t="s">
        <v>110</v>
      </c>
      <c r="G22" s="86" t="s">
        <v>110</v>
      </c>
      <c r="H22" s="86" t="s">
        <v>110</v>
      </c>
      <c r="I22" s="86">
        <v>1.6642142999899932</v>
      </c>
      <c r="J22" s="86">
        <v>1.8028304288472623</v>
      </c>
      <c r="K22" s="86">
        <v>2.561630960540838</v>
      </c>
      <c r="L22" s="86">
        <v>1.6833884422196743</v>
      </c>
      <c r="M22" s="86">
        <v>1.359321549451796</v>
      </c>
      <c r="N22" s="86">
        <v>3.742565478640799</v>
      </c>
      <c r="O22" s="86">
        <v>0.855484204</v>
      </c>
      <c r="P22" s="86">
        <v>0.946301325268365</v>
      </c>
      <c r="Q22" s="86">
        <v>3.2804182768627217</v>
      </c>
      <c r="R22" s="86">
        <v>2.448784280451134</v>
      </c>
      <c r="S22" s="68"/>
      <c r="T22" s="68"/>
      <c r="U22" s="68"/>
      <c r="V22" s="68"/>
      <c r="W22" s="68"/>
      <c r="X22" s="68"/>
      <c r="Y22" s="68"/>
      <c r="Z22" s="68"/>
      <c r="AA22" s="68"/>
      <c r="AB22" s="68"/>
    </row>
    <row r="23" spans="1:28" ht="14.25">
      <c r="A23" s="63">
        <v>2.7</v>
      </c>
      <c r="B23" s="62" t="s">
        <v>17</v>
      </c>
      <c r="C23" s="86" t="s">
        <v>110</v>
      </c>
      <c r="D23" s="86" t="s">
        <v>110</v>
      </c>
      <c r="E23" s="86" t="s">
        <v>110</v>
      </c>
      <c r="F23" s="86" t="s">
        <v>110</v>
      </c>
      <c r="G23" s="86" t="s">
        <v>110</v>
      </c>
      <c r="H23" s="86" t="s">
        <v>110</v>
      </c>
      <c r="I23" s="86">
        <v>0.7809650897142152</v>
      </c>
      <c r="J23" s="86">
        <v>0.8780887374143806</v>
      </c>
      <c r="K23" s="86">
        <v>1.071450665975405</v>
      </c>
      <c r="L23" s="86">
        <v>1.2679997902494264</v>
      </c>
      <c r="M23" s="86">
        <v>1.420371025107319</v>
      </c>
      <c r="N23" s="86">
        <v>3.4170590138524215</v>
      </c>
      <c r="O23" s="86">
        <v>1.3004805915402944</v>
      </c>
      <c r="P23" s="86">
        <v>1.432008831129699</v>
      </c>
      <c r="Q23" s="86">
        <v>4.577133947415429</v>
      </c>
      <c r="R23" s="217">
        <v>0.5796680116303758</v>
      </c>
      <c r="S23" s="68"/>
      <c r="T23" s="68"/>
      <c r="U23" s="68"/>
      <c r="V23" s="68"/>
      <c r="W23" s="68"/>
      <c r="X23" s="68"/>
      <c r="Y23" s="68"/>
      <c r="Z23" s="68"/>
      <c r="AA23" s="68"/>
      <c r="AB23" s="68"/>
    </row>
    <row r="24" spans="1:28" ht="14.25">
      <c r="A24" s="63">
        <v>2.8</v>
      </c>
      <c r="B24" s="62" t="s">
        <v>18</v>
      </c>
      <c r="C24" s="86" t="s">
        <v>110</v>
      </c>
      <c r="D24" s="86" t="s">
        <v>110</v>
      </c>
      <c r="E24" s="86" t="s">
        <v>110</v>
      </c>
      <c r="F24" s="86" t="s">
        <v>110</v>
      </c>
      <c r="G24" s="86" t="s">
        <v>110</v>
      </c>
      <c r="H24" s="86" t="s">
        <v>110</v>
      </c>
      <c r="I24" s="86">
        <v>15.2087114330294</v>
      </c>
      <c r="J24" s="86">
        <v>11.04459533105097</v>
      </c>
      <c r="K24" s="86">
        <v>29.043939385927526</v>
      </c>
      <c r="L24" s="86">
        <v>21.373164254993327</v>
      </c>
      <c r="M24" s="86">
        <v>26.447861146077635</v>
      </c>
      <c r="N24" s="86">
        <v>17.129199073360404</v>
      </c>
      <c r="O24" s="86">
        <v>15.702129383030309</v>
      </c>
      <c r="P24" s="86">
        <v>12.948815833296504</v>
      </c>
      <c r="Q24" s="86">
        <v>15.693462796129516</v>
      </c>
      <c r="R24" s="129">
        <v>29.849250030231453</v>
      </c>
      <c r="S24" s="68"/>
      <c r="T24" s="68"/>
      <c r="U24" s="68"/>
      <c r="V24" s="68"/>
      <c r="W24" s="68"/>
      <c r="X24" s="68"/>
      <c r="Y24" s="68"/>
      <c r="Z24" s="68"/>
      <c r="AA24" s="68"/>
      <c r="AB24" s="68"/>
    </row>
    <row r="25" spans="1:28" ht="14.25">
      <c r="A25" s="63"/>
      <c r="L25" s="68"/>
      <c r="M25" s="68"/>
      <c r="N25" s="68"/>
      <c r="O25" s="68"/>
      <c r="P25" s="68"/>
      <c r="Q25" s="68"/>
      <c r="R25" s="68"/>
      <c r="S25" s="68"/>
      <c r="T25" s="68"/>
      <c r="U25" s="68"/>
      <c r="V25" s="68"/>
      <c r="W25" s="68"/>
      <c r="X25" s="68"/>
      <c r="Y25" s="68"/>
      <c r="Z25" s="68"/>
      <c r="AA25" s="68"/>
      <c r="AB25" s="68"/>
    </row>
    <row r="26" spans="1:28" ht="15">
      <c r="A26" s="109" t="s">
        <v>19</v>
      </c>
      <c r="B26" s="109"/>
      <c r="C26" s="107"/>
      <c r="D26" s="107"/>
      <c r="E26" s="107"/>
      <c r="F26" s="107"/>
      <c r="G26" s="107"/>
      <c r="H26" s="107"/>
      <c r="I26" s="107"/>
      <c r="J26" s="107"/>
      <c r="K26" s="107"/>
      <c r="L26" s="107"/>
      <c r="M26" s="107"/>
      <c r="N26" s="107"/>
      <c r="O26" s="107"/>
      <c r="P26" s="107"/>
      <c r="Q26" s="107"/>
      <c r="R26" s="107"/>
      <c r="S26" s="68"/>
      <c r="T26" s="68"/>
      <c r="U26" s="68"/>
      <c r="V26" s="68"/>
      <c r="W26" s="68"/>
      <c r="X26" s="68"/>
      <c r="Y26" s="68"/>
      <c r="Z26" s="68"/>
      <c r="AA26" s="68"/>
      <c r="AB26" s="68"/>
    </row>
    <row r="27" spans="1:2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8"/>
      <c r="T27" s="68"/>
      <c r="U27" s="68"/>
      <c r="V27" s="68"/>
      <c r="W27" s="68"/>
      <c r="X27" s="68"/>
      <c r="Y27" s="68"/>
      <c r="Z27" s="68"/>
      <c r="AA27" s="68"/>
      <c r="AB27" s="68"/>
    </row>
    <row r="28" spans="1:28" ht="14.25">
      <c r="A28" s="63">
        <v>3.1</v>
      </c>
      <c r="B28" s="62" t="s">
        <v>20</v>
      </c>
      <c r="C28" s="86" t="s">
        <v>110</v>
      </c>
      <c r="D28" s="86" t="s">
        <v>110</v>
      </c>
      <c r="E28" s="86" t="s">
        <v>110</v>
      </c>
      <c r="F28" s="86" t="s">
        <v>110</v>
      </c>
      <c r="G28" s="86" t="s">
        <v>110</v>
      </c>
      <c r="H28" s="86" t="s">
        <v>110</v>
      </c>
      <c r="I28" s="86">
        <v>15.881027405857656</v>
      </c>
      <c r="J28" s="86">
        <v>21.691929682540948</v>
      </c>
      <c r="K28" s="86">
        <v>27.890543446108634</v>
      </c>
      <c r="L28" s="86">
        <v>35.03581446789278</v>
      </c>
      <c r="M28" s="133">
        <v>43.3083221329168</v>
      </c>
      <c r="N28" s="133">
        <v>7.28743184560014</v>
      </c>
      <c r="O28" s="133">
        <v>6.91897883708926</v>
      </c>
      <c r="P28" s="133">
        <v>6.48718660096933</v>
      </c>
      <c r="Q28" s="133">
        <v>7.664</v>
      </c>
      <c r="R28" s="78">
        <v>5.635311651335961</v>
      </c>
      <c r="S28" s="68"/>
      <c r="T28" s="68"/>
      <c r="U28" s="68"/>
      <c r="V28" s="68"/>
      <c r="W28" s="68"/>
      <c r="X28" s="68"/>
      <c r="Y28" s="68"/>
      <c r="Z28" s="68"/>
      <c r="AA28" s="68"/>
      <c r="AB28" s="68"/>
    </row>
    <row r="29" spans="1:28" ht="14.25">
      <c r="A29" s="63">
        <v>3.2</v>
      </c>
      <c r="B29" s="62" t="s">
        <v>21</v>
      </c>
      <c r="C29" s="86" t="s">
        <v>110</v>
      </c>
      <c r="D29" s="86" t="s">
        <v>110</v>
      </c>
      <c r="E29" s="86" t="s">
        <v>110</v>
      </c>
      <c r="F29" s="86" t="s">
        <v>110</v>
      </c>
      <c r="G29" s="86" t="s">
        <v>110</v>
      </c>
      <c r="H29" s="86" t="s">
        <v>110</v>
      </c>
      <c r="I29" s="86">
        <v>17.132208691658274</v>
      </c>
      <c r="J29" s="86">
        <v>22.114191155340606</v>
      </c>
      <c r="K29" s="86">
        <v>30.746256903338942</v>
      </c>
      <c r="L29" s="86">
        <v>37.799648295946795</v>
      </c>
      <c r="M29" s="133">
        <v>45.9132796247614</v>
      </c>
      <c r="N29" s="133">
        <v>8.79516084314871</v>
      </c>
      <c r="O29" s="133">
        <v>8.81482437650069</v>
      </c>
      <c r="P29" s="133">
        <v>8.577231843972461</v>
      </c>
      <c r="Q29" s="133">
        <v>9.507847</v>
      </c>
      <c r="R29" s="78">
        <v>7.472676999105149</v>
      </c>
      <c r="S29" s="68"/>
      <c r="T29" s="68"/>
      <c r="U29" s="68"/>
      <c r="V29" s="68"/>
      <c r="W29" s="68"/>
      <c r="X29" s="68"/>
      <c r="Y29" s="68"/>
      <c r="Z29" s="68"/>
      <c r="AA29" s="68"/>
      <c r="AB29" s="68"/>
    </row>
    <row r="30" spans="1:28" ht="14.25">
      <c r="A30" s="63">
        <v>3.3</v>
      </c>
      <c r="B30" s="62" t="s">
        <v>22</v>
      </c>
      <c r="C30" s="86" t="s">
        <v>110</v>
      </c>
      <c r="D30" s="86" t="s">
        <v>110</v>
      </c>
      <c r="E30" s="86" t="s">
        <v>110</v>
      </c>
      <c r="F30" s="86" t="s">
        <v>110</v>
      </c>
      <c r="G30" s="86" t="s">
        <v>110</v>
      </c>
      <c r="H30" s="86" t="s">
        <v>110</v>
      </c>
      <c r="I30" s="127">
        <v>0.023268676238186972</v>
      </c>
      <c r="J30" s="127">
        <v>0.17442627423171617</v>
      </c>
      <c r="K30" s="127">
        <v>0.04950100793519529</v>
      </c>
      <c r="L30" s="127">
        <v>0.37443085163839157</v>
      </c>
      <c r="M30" s="196">
        <v>0.0684380023105224</v>
      </c>
      <c r="N30" s="196">
        <v>0.274440645879455</v>
      </c>
      <c r="O30" s="196">
        <v>0.299809415110535</v>
      </c>
      <c r="P30" s="196">
        <v>0.41875687415753304</v>
      </c>
      <c r="Q30" s="196">
        <v>0.3548144332885076</v>
      </c>
      <c r="R30" s="101">
        <v>0.15365987601073844</v>
      </c>
      <c r="S30" s="68"/>
      <c r="T30" s="68"/>
      <c r="U30" s="68"/>
      <c r="V30" s="68"/>
      <c r="W30" s="68"/>
      <c r="X30" s="68"/>
      <c r="Y30" s="68"/>
      <c r="Z30" s="68"/>
      <c r="AA30" s="68"/>
      <c r="AB30" s="68"/>
    </row>
    <row r="31" spans="1:28" ht="14.25">
      <c r="A31" s="63">
        <v>3.4</v>
      </c>
      <c r="B31" s="62" t="s">
        <v>23</v>
      </c>
      <c r="C31" s="86" t="s">
        <v>110</v>
      </c>
      <c r="D31" s="86" t="s">
        <v>110</v>
      </c>
      <c r="E31" s="86" t="s">
        <v>110</v>
      </c>
      <c r="F31" s="86" t="s">
        <v>110</v>
      </c>
      <c r="G31" s="86" t="s">
        <v>110</v>
      </c>
      <c r="H31" s="86" t="s">
        <v>110</v>
      </c>
      <c r="I31" s="86">
        <v>17.108940015420085</v>
      </c>
      <c r="J31" s="86">
        <v>21.93976488110889</v>
      </c>
      <c r="K31" s="86">
        <v>30.696755895403747</v>
      </c>
      <c r="L31" s="86">
        <v>37.4252174443084</v>
      </c>
      <c r="M31" s="134">
        <v>45.84484162245088</v>
      </c>
      <c r="N31" s="134">
        <v>8.520720197269254</v>
      </c>
      <c r="O31" s="134">
        <v>8.515014961390156</v>
      </c>
      <c r="P31" s="134">
        <v>8.158474969814929</v>
      </c>
      <c r="Q31" s="134">
        <v>9.153032566711492</v>
      </c>
      <c r="R31" s="78">
        <v>7.31901712309441</v>
      </c>
      <c r="S31" s="68"/>
      <c r="T31" s="68"/>
      <c r="U31" s="68"/>
      <c r="V31" s="68"/>
      <c r="W31" s="68"/>
      <c r="X31" s="68"/>
      <c r="Y31" s="68"/>
      <c r="Z31" s="68"/>
      <c r="AA31" s="68"/>
      <c r="AB31" s="68"/>
    </row>
    <row r="32" spans="1:28" ht="14.25">
      <c r="A32" s="63">
        <v>3.5</v>
      </c>
      <c r="B32" s="62" t="s">
        <v>24</v>
      </c>
      <c r="C32" s="86" t="s">
        <v>110</v>
      </c>
      <c r="D32" s="86" t="s">
        <v>110</v>
      </c>
      <c r="E32" s="86" t="s">
        <v>110</v>
      </c>
      <c r="F32" s="86" t="s">
        <v>110</v>
      </c>
      <c r="G32" s="86" t="s">
        <v>110</v>
      </c>
      <c r="H32" s="86" t="s">
        <v>110</v>
      </c>
      <c r="I32" s="82">
        <v>1.0773194692120183</v>
      </c>
      <c r="J32" s="82">
        <v>1.0114252259801217</v>
      </c>
      <c r="K32" s="82">
        <v>1.1006151943477689</v>
      </c>
      <c r="L32" s="82">
        <v>1.068198870575859</v>
      </c>
      <c r="M32" s="193">
        <v>1.0585688700141578</v>
      </c>
      <c r="N32" s="193">
        <v>1.1692349757498899</v>
      </c>
      <c r="O32" s="193">
        <v>1.2306750984329258</v>
      </c>
      <c r="P32" s="193">
        <v>1.2576291498376</v>
      </c>
      <c r="Q32" s="193">
        <v>1.1942892179947144</v>
      </c>
      <c r="R32" s="82">
        <v>1.2987777031567178</v>
      </c>
      <c r="S32" s="68"/>
      <c r="T32" s="68"/>
      <c r="U32" s="68"/>
      <c r="V32" s="68"/>
      <c r="W32" s="68"/>
      <c r="X32" s="68"/>
      <c r="Y32" s="68"/>
      <c r="Z32" s="68"/>
      <c r="AA32" s="68"/>
      <c r="AB32" s="68"/>
    </row>
    <row r="33" spans="1:28" ht="14.25">
      <c r="A33" s="63"/>
      <c r="L33" s="68"/>
      <c r="M33" s="68"/>
      <c r="N33" s="68"/>
      <c r="O33" s="68"/>
      <c r="P33" s="68"/>
      <c r="Q33" s="68"/>
      <c r="R33" s="68"/>
      <c r="S33" s="68"/>
      <c r="T33" s="68"/>
      <c r="U33" s="68"/>
      <c r="V33" s="68"/>
      <c r="W33" s="68"/>
      <c r="X33" s="68"/>
      <c r="Y33" s="68"/>
      <c r="Z33" s="68"/>
      <c r="AA33" s="68"/>
      <c r="AB33" s="68"/>
    </row>
    <row r="34" spans="1:28" ht="15">
      <c r="A34" s="109" t="s">
        <v>25</v>
      </c>
      <c r="B34" s="109"/>
      <c r="C34" s="107"/>
      <c r="D34" s="107"/>
      <c r="E34" s="107"/>
      <c r="F34" s="107"/>
      <c r="G34" s="107"/>
      <c r="H34" s="107"/>
      <c r="I34" s="107"/>
      <c r="J34" s="107"/>
      <c r="K34" s="107"/>
      <c r="L34" s="107"/>
      <c r="M34" s="107"/>
      <c r="N34" s="107"/>
      <c r="O34" s="107"/>
      <c r="P34" s="107"/>
      <c r="Q34" s="107"/>
      <c r="R34" s="107"/>
      <c r="S34" s="68"/>
      <c r="T34" s="68"/>
      <c r="U34" s="68"/>
      <c r="V34" s="68"/>
      <c r="W34" s="68"/>
      <c r="X34" s="68"/>
      <c r="Y34" s="68"/>
      <c r="Z34" s="68"/>
      <c r="AA34" s="68"/>
      <c r="AB34" s="68"/>
    </row>
    <row r="35" spans="1:2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68"/>
      <c r="T35" s="68"/>
      <c r="U35" s="68"/>
      <c r="V35" s="68"/>
      <c r="W35" s="68"/>
      <c r="X35" s="68"/>
      <c r="Y35" s="68"/>
      <c r="Z35" s="68"/>
      <c r="AA35" s="68"/>
      <c r="AB35" s="68"/>
    </row>
    <row r="36" spans="1:28" ht="14.25">
      <c r="A36" s="63">
        <v>4.1</v>
      </c>
      <c r="B36" s="62" t="s">
        <v>26</v>
      </c>
      <c r="C36" s="86" t="s">
        <v>110</v>
      </c>
      <c r="D36" s="86" t="s">
        <v>110</v>
      </c>
      <c r="E36" s="86" t="s">
        <v>110</v>
      </c>
      <c r="F36" s="86" t="s">
        <v>110</v>
      </c>
      <c r="G36" s="86" t="s">
        <v>110</v>
      </c>
      <c r="H36" s="86" t="s">
        <v>110</v>
      </c>
      <c r="I36" s="86">
        <v>36.68945920833541</v>
      </c>
      <c r="J36" s="86">
        <v>46.717475071775546</v>
      </c>
      <c r="K36" s="86">
        <v>62.60463136991719</v>
      </c>
      <c r="L36" s="86">
        <v>81.65297992456574</v>
      </c>
      <c r="M36" s="86">
        <v>97.21599975774885</v>
      </c>
      <c r="N36" s="86">
        <v>65.38990537320858</v>
      </c>
      <c r="O36" s="86">
        <v>69.37172506158127</v>
      </c>
      <c r="P36" s="86">
        <v>79.31493715944637</v>
      </c>
      <c r="Q36" s="86">
        <v>80.34031942443451</v>
      </c>
      <c r="R36" s="86">
        <v>92.21647322176734</v>
      </c>
      <c r="S36" s="68"/>
      <c r="T36" s="68"/>
      <c r="U36" s="68"/>
      <c r="V36" s="68"/>
      <c r="W36" s="68"/>
      <c r="X36" s="68"/>
      <c r="Y36" s="68"/>
      <c r="Z36" s="68"/>
      <c r="AA36" s="68"/>
      <c r="AB36" s="68"/>
    </row>
    <row r="37" spans="1:28" ht="14.25">
      <c r="A37" s="63">
        <v>4.2</v>
      </c>
      <c r="B37" s="62" t="s">
        <v>27</v>
      </c>
      <c r="C37" s="86" t="s">
        <v>110</v>
      </c>
      <c r="D37" s="86" t="s">
        <v>110</v>
      </c>
      <c r="E37" s="86" t="s">
        <v>110</v>
      </c>
      <c r="F37" s="86" t="s">
        <v>110</v>
      </c>
      <c r="G37" s="86" t="s">
        <v>110</v>
      </c>
      <c r="H37" s="86" t="s">
        <v>110</v>
      </c>
      <c r="I37" s="86">
        <v>11.69421026697682</v>
      </c>
      <c r="J37" s="86">
        <v>17.54209334804699</v>
      </c>
      <c r="K37" s="86">
        <v>58.61800644187943</v>
      </c>
      <c r="L37" s="86">
        <v>78.53831812903536</v>
      </c>
      <c r="M37" s="86">
        <v>96.030256585191</v>
      </c>
      <c r="N37" s="86">
        <v>64.57886135213052</v>
      </c>
      <c r="O37" s="86">
        <v>64.33360627018128</v>
      </c>
      <c r="P37" s="86">
        <v>73.7964673693391</v>
      </c>
      <c r="Q37" s="86">
        <v>74.49554258171975</v>
      </c>
      <c r="R37" s="86">
        <v>84.6768467455629</v>
      </c>
      <c r="S37" s="68"/>
      <c r="T37" s="68"/>
      <c r="U37" s="68"/>
      <c r="V37" s="68"/>
      <c r="W37" s="68"/>
      <c r="X37" s="68"/>
      <c r="Y37" s="68"/>
      <c r="Z37" s="68"/>
      <c r="AA37" s="68"/>
      <c r="AB37" s="68"/>
    </row>
    <row r="38" spans="1:28"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t="s">
        <v>110</v>
      </c>
      <c r="S38" s="68"/>
      <c r="T38" s="68"/>
      <c r="U38" s="68"/>
      <c r="V38" s="68"/>
      <c r="W38" s="68"/>
      <c r="X38" s="68"/>
      <c r="Y38" s="68"/>
      <c r="Z38" s="68"/>
      <c r="AA38" s="68"/>
      <c r="AB38" s="68"/>
    </row>
    <row r="39" spans="1:28" ht="14.25">
      <c r="A39" s="63">
        <v>4.4</v>
      </c>
      <c r="B39" s="62" t="s">
        <v>29</v>
      </c>
      <c r="C39" s="86" t="s">
        <v>110</v>
      </c>
      <c r="D39" s="86" t="s">
        <v>110</v>
      </c>
      <c r="E39" s="86" t="s">
        <v>110</v>
      </c>
      <c r="F39" s="86" t="s">
        <v>110</v>
      </c>
      <c r="G39" s="86" t="s">
        <v>110</v>
      </c>
      <c r="H39" s="86" t="s">
        <v>110</v>
      </c>
      <c r="I39" s="86">
        <v>1.8172648088270917</v>
      </c>
      <c r="J39" s="86">
        <v>2.1627611036303422</v>
      </c>
      <c r="K39" s="86">
        <v>3.9866249280377604</v>
      </c>
      <c r="L39" s="86">
        <v>3.1146617955303753</v>
      </c>
      <c r="M39" s="86">
        <v>1.185743172557855</v>
      </c>
      <c r="N39" s="86">
        <v>0.8110440210780628</v>
      </c>
      <c r="O39" s="86">
        <v>5.038118791399996</v>
      </c>
      <c r="P39" s="86">
        <v>5.5184697901072814</v>
      </c>
      <c r="Q39" s="86">
        <v>5.844776842714769</v>
      </c>
      <c r="R39" s="86">
        <v>7.539626476204488</v>
      </c>
      <c r="S39" s="68"/>
      <c r="T39" s="68"/>
      <c r="U39" s="68"/>
      <c r="V39" s="68"/>
      <c r="W39" s="68"/>
      <c r="X39" s="68"/>
      <c r="Y39" s="68"/>
      <c r="Z39" s="68"/>
      <c r="AA39" s="68"/>
      <c r="AB39" s="68"/>
    </row>
    <row r="40" spans="1:28" ht="14.25">
      <c r="A40" s="63">
        <v>4.5</v>
      </c>
      <c r="B40" s="62" t="s">
        <v>30</v>
      </c>
      <c r="C40" s="86" t="s">
        <v>110</v>
      </c>
      <c r="D40" s="86" t="s">
        <v>110</v>
      </c>
      <c r="E40" s="86" t="s">
        <v>110</v>
      </c>
      <c r="F40" s="86" t="s">
        <v>110</v>
      </c>
      <c r="G40" s="86" t="s">
        <v>110</v>
      </c>
      <c r="H40" s="86" t="s">
        <v>110</v>
      </c>
      <c r="I40" s="86">
        <v>6.654421190945697</v>
      </c>
      <c r="J40" s="86">
        <v>10.027389529402077</v>
      </c>
      <c r="K40" s="86">
        <v>13.424242766403415</v>
      </c>
      <c r="L40" s="86">
        <v>14.3</v>
      </c>
      <c r="M40" s="86">
        <v>15</v>
      </c>
      <c r="N40" s="86">
        <v>21.15093094253382</v>
      </c>
      <c r="O40" s="86">
        <v>25.856785870278333</v>
      </c>
      <c r="P40" s="86">
        <v>25.817453332921634</v>
      </c>
      <c r="Q40" s="86">
        <v>28.67103453469631</v>
      </c>
      <c r="R40" s="86">
        <v>37.70012293910176</v>
      </c>
      <c r="S40" s="68"/>
      <c r="T40" s="68"/>
      <c r="U40" s="68"/>
      <c r="V40" s="68"/>
      <c r="W40" s="68"/>
      <c r="X40" s="68"/>
      <c r="Y40" s="68"/>
      <c r="Z40" s="68"/>
      <c r="AA40" s="68"/>
      <c r="AB40" s="68"/>
    </row>
    <row r="41" spans="1:28" ht="14.25">
      <c r="A41" s="63">
        <v>4.6</v>
      </c>
      <c r="B41" s="62" t="s">
        <v>31</v>
      </c>
      <c r="C41" s="86" t="s">
        <v>110</v>
      </c>
      <c r="D41" s="86" t="s">
        <v>110</v>
      </c>
      <c r="E41" s="86" t="s">
        <v>110</v>
      </c>
      <c r="F41" s="86" t="s">
        <v>110</v>
      </c>
      <c r="G41" s="86" t="s">
        <v>110</v>
      </c>
      <c r="H41" s="86" t="s">
        <v>110</v>
      </c>
      <c r="I41" s="86">
        <v>0.11539271998096727</v>
      </c>
      <c r="J41" s="86">
        <v>0.06833416994005646</v>
      </c>
      <c r="K41" s="86">
        <v>13.424242766403415</v>
      </c>
      <c r="L41" s="86">
        <v>14.3</v>
      </c>
      <c r="M41" s="86">
        <v>15</v>
      </c>
      <c r="N41" s="86">
        <v>21.15093094253382</v>
      </c>
      <c r="O41" s="86">
        <v>25.856785870278333</v>
      </c>
      <c r="P41" s="86">
        <v>25.817453332921634</v>
      </c>
      <c r="Q41" s="86">
        <v>28.67103453469631</v>
      </c>
      <c r="R41" s="86">
        <v>37.42084989131457</v>
      </c>
      <c r="S41" s="68"/>
      <c r="T41" s="68"/>
      <c r="U41" s="68"/>
      <c r="V41" s="68"/>
      <c r="W41" s="68"/>
      <c r="X41" s="68"/>
      <c r="Y41" s="68"/>
      <c r="Z41" s="68"/>
      <c r="AA41" s="68"/>
      <c r="AB41" s="68"/>
    </row>
    <row r="42" spans="1:28"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c r="S42" s="68"/>
      <c r="T42" s="68"/>
      <c r="U42" s="68"/>
      <c r="V42" s="68"/>
      <c r="W42" s="68"/>
      <c r="X42" s="68"/>
      <c r="Y42" s="68"/>
      <c r="Z42" s="68"/>
      <c r="AA42" s="68"/>
      <c r="AB42" s="68"/>
    </row>
    <row r="43" spans="1:28" ht="14.25">
      <c r="A43" s="63">
        <v>4.8</v>
      </c>
      <c r="B43" s="62" t="s">
        <v>33</v>
      </c>
      <c r="C43" s="86" t="s">
        <v>110</v>
      </c>
      <c r="D43" s="86" t="s">
        <v>110</v>
      </c>
      <c r="E43" s="86" t="s">
        <v>110</v>
      </c>
      <c r="F43" s="86" t="s">
        <v>110</v>
      </c>
      <c r="G43" s="86" t="s">
        <v>110</v>
      </c>
      <c r="H43" s="86" t="s">
        <v>110</v>
      </c>
      <c r="I43" s="86">
        <v>5.704647295330794</v>
      </c>
      <c r="J43" s="86">
        <v>4.908791149763226</v>
      </c>
      <c r="K43" s="86">
        <v>4.66</v>
      </c>
      <c r="L43" s="86">
        <v>2.3200000000000003</v>
      </c>
      <c r="M43" s="86">
        <v>4.859999999999999</v>
      </c>
      <c r="N43" s="86">
        <v>3.82</v>
      </c>
      <c r="O43" s="86">
        <v>5.712617704156685</v>
      </c>
      <c r="P43" s="86">
        <v>8.045222525729182</v>
      </c>
      <c r="Q43" s="86">
        <v>7.586764734525771</v>
      </c>
      <c r="R43" s="86">
        <v>15.810919061713456</v>
      </c>
      <c r="S43" s="68"/>
      <c r="T43" s="68"/>
      <c r="U43" s="68"/>
      <c r="V43" s="68"/>
      <c r="W43" s="68"/>
      <c r="X43" s="68"/>
      <c r="Y43" s="68"/>
      <c r="Z43" s="68"/>
      <c r="AA43" s="68"/>
      <c r="AB43" s="68"/>
    </row>
    <row r="44" spans="1:28" ht="14.25">
      <c r="A44" s="63">
        <v>4.9</v>
      </c>
      <c r="B44" s="62" t="s">
        <v>34</v>
      </c>
      <c r="C44" s="78" t="s">
        <v>110</v>
      </c>
      <c r="D44" s="78" t="s">
        <v>110</v>
      </c>
      <c r="E44" s="78" t="s">
        <v>110</v>
      </c>
      <c r="F44" s="78" t="s">
        <v>110</v>
      </c>
      <c r="G44" s="78" t="s">
        <v>110</v>
      </c>
      <c r="H44" s="78" t="s">
        <v>110</v>
      </c>
      <c r="I44" s="78" t="s">
        <v>110</v>
      </c>
      <c r="J44" s="78" t="s">
        <v>110</v>
      </c>
      <c r="K44" s="78" t="s">
        <v>110</v>
      </c>
      <c r="L44" s="78" t="s">
        <v>110</v>
      </c>
      <c r="M44" s="78" t="s">
        <v>110</v>
      </c>
      <c r="N44" s="78" t="s">
        <v>110</v>
      </c>
      <c r="O44" s="101">
        <v>0.023637965716684</v>
      </c>
      <c r="P44" s="101">
        <v>0.5222455696620337</v>
      </c>
      <c r="Q44" s="101">
        <v>1.395851183169702</v>
      </c>
      <c r="R44" s="86">
        <v>4.016337162425356</v>
      </c>
      <c r="S44" s="68"/>
      <c r="T44" s="68"/>
      <c r="U44" s="68"/>
      <c r="V44" s="68"/>
      <c r="W44" s="68"/>
      <c r="X44" s="68"/>
      <c r="Y44" s="68"/>
      <c r="Z44" s="68"/>
      <c r="AA44" s="68"/>
      <c r="AB44" s="68"/>
    </row>
    <row r="45" spans="1:28" ht="14.25">
      <c r="A45" s="73" t="s">
        <v>35</v>
      </c>
      <c r="B45" s="62" t="s">
        <v>36</v>
      </c>
      <c r="C45" s="78" t="s">
        <v>110</v>
      </c>
      <c r="D45" s="78" t="s">
        <v>110</v>
      </c>
      <c r="E45" s="78" t="s">
        <v>110</v>
      </c>
      <c r="F45" s="78" t="s">
        <v>110</v>
      </c>
      <c r="G45" s="78" t="s">
        <v>110</v>
      </c>
      <c r="H45" s="78" t="s">
        <v>110</v>
      </c>
      <c r="I45" s="78" t="s">
        <v>110</v>
      </c>
      <c r="J45" s="78" t="s">
        <v>110</v>
      </c>
      <c r="K45" s="78" t="s">
        <v>110</v>
      </c>
      <c r="L45" s="78">
        <v>1.274</v>
      </c>
      <c r="M45" s="78">
        <v>3.13</v>
      </c>
      <c r="N45" s="86">
        <v>3.25</v>
      </c>
      <c r="O45" s="86">
        <v>5.204460642440001</v>
      </c>
      <c r="P45" s="86">
        <v>7.522976956067148</v>
      </c>
      <c r="Q45" s="86">
        <v>6.190913551356069</v>
      </c>
      <c r="R45" s="86">
        <v>11.7945818992881</v>
      </c>
      <c r="S45" s="68"/>
      <c r="T45" s="68"/>
      <c r="U45" s="68"/>
      <c r="V45" s="68"/>
      <c r="W45" s="68"/>
      <c r="X45" s="68"/>
      <c r="Y45" s="68"/>
      <c r="Z45" s="68"/>
      <c r="AA45" s="68"/>
      <c r="AB45" s="68"/>
    </row>
    <row r="46" spans="1:28" ht="14.25">
      <c r="A46" s="73" t="s">
        <v>37</v>
      </c>
      <c r="B46" s="62" t="s">
        <v>38</v>
      </c>
      <c r="C46" s="78" t="s">
        <v>110</v>
      </c>
      <c r="D46" s="78" t="s">
        <v>110</v>
      </c>
      <c r="E46" s="78" t="s">
        <v>110</v>
      </c>
      <c r="F46" s="78" t="s">
        <v>110</v>
      </c>
      <c r="G46" s="78" t="s">
        <v>110</v>
      </c>
      <c r="H46" s="78" t="s">
        <v>110</v>
      </c>
      <c r="I46" s="78" t="s">
        <v>110</v>
      </c>
      <c r="J46" s="78" t="s">
        <v>110</v>
      </c>
      <c r="K46" s="78" t="s">
        <v>110</v>
      </c>
      <c r="L46" s="78" t="s">
        <v>110</v>
      </c>
      <c r="M46" s="78" t="s">
        <v>110</v>
      </c>
      <c r="N46" s="78" t="s">
        <v>110</v>
      </c>
      <c r="O46" s="78" t="s">
        <v>110</v>
      </c>
      <c r="P46" s="78" t="s">
        <v>110</v>
      </c>
      <c r="Q46" s="78" t="s">
        <v>110</v>
      </c>
      <c r="R46" s="86" t="s">
        <v>110</v>
      </c>
      <c r="S46" s="68"/>
      <c r="T46" s="68"/>
      <c r="U46" s="68"/>
      <c r="V46" s="68"/>
      <c r="W46" s="68"/>
      <c r="X46" s="68"/>
      <c r="Y46" s="68"/>
      <c r="Z46" s="68"/>
      <c r="AA46" s="68"/>
      <c r="AB46" s="68"/>
    </row>
    <row r="47" spans="1:28" ht="14.25">
      <c r="A47" s="73" t="s">
        <v>39</v>
      </c>
      <c r="B47" s="62" t="s">
        <v>40</v>
      </c>
      <c r="C47" s="78" t="s">
        <v>110</v>
      </c>
      <c r="D47" s="78" t="s">
        <v>110</v>
      </c>
      <c r="E47" s="78" t="s">
        <v>110</v>
      </c>
      <c r="F47" s="78" t="s">
        <v>110</v>
      </c>
      <c r="G47" s="78" t="s">
        <v>110</v>
      </c>
      <c r="H47" s="78" t="s">
        <v>110</v>
      </c>
      <c r="I47" s="78" t="s">
        <v>110</v>
      </c>
      <c r="J47" s="78" t="s">
        <v>110</v>
      </c>
      <c r="K47" s="78" t="s">
        <v>110</v>
      </c>
      <c r="L47" s="78">
        <v>1.046</v>
      </c>
      <c r="M47" s="78">
        <v>1.73</v>
      </c>
      <c r="N47" s="86">
        <v>0.57</v>
      </c>
      <c r="O47" s="127">
        <v>0.484519096</v>
      </c>
      <c r="P47" s="86" t="s">
        <v>110</v>
      </c>
      <c r="Q47" s="86" t="s">
        <v>110</v>
      </c>
      <c r="R47" s="86" t="s">
        <v>110</v>
      </c>
      <c r="S47" s="68"/>
      <c r="T47" s="68"/>
      <c r="U47" s="68"/>
      <c r="V47" s="68"/>
      <c r="W47" s="68"/>
      <c r="X47" s="68"/>
      <c r="Y47" s="68"/>
      <c r="Z47" s="68"/>
      <c r="AA47" s="68"/>
      <c r="AB47" s="68"/>
    </row>
    <row r="48" spans="1:28"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127">
        <v>0.00786605387955358</v>
      </c>
      <c r="Q48" s="127">
        <v>-0.01159332935629232</v>
      </c>
      <c r="R48" s="127">
        <v>-0.015199668663286117</v>
      </c>
      <c r="S48" s="68"/>
      <c r="T48" s="68"/>
      <c r="U48" s="68"/>
      <c r="V48" s="68"/>
      <c r="W48" s="68"/>
      <c r="X48" s="68"/>
      <c r="Y48" s="68"/>
      <c r="Z48" s="68"/>
      <c r="AA48" s="68"/>
      <c r="AB48" s="68"/>
    </row>
    <row r="49" spans="1:28"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t="s">
        <v>110</v>
      </c>
      <c r="S49" s="68"/>
      <c r="T49" s="68"/>
      <c r="U49" s="68"/>
      <c r="V49" s="68"/>
      <c r="W49" s="68"/>
      <c r="X49" s="68"/>
      <c r="Y49" s="68"/>
      <c r="Z49" s="68"/>
      <c r="AA49" s="68"/>
      <c r="AB49" s="68"/>
    </row>
    <row r="50" spans="1:28"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86" t="s">
        <v>110</v>
      </c>
      <c r="O50" s="86" t="s">
        <v>110</v>
      </c>
      <c r="P50" s="86" t="s">
        <v>110</v>
      </c>
      <c r="Q50" s="86" t="s">
        <v>110</v>
      </c>
      <c r="R50" s="86" t="s">
        <v>110</v>
      </c>
      <c r="S50" s="68"/>
      <c r="T50" s="68"/>
      <c r="U50" s="68"/>
      <c r="V50" s="68"/>
      <c r="W50" s="68"/>
      <c r="X50" s="68"/>
      <c r="Y50" s="68"/>
      <c r="Z50" s="68"/>
      <c r="AA50" s="68"/>
      <c r="AB50" s="68"/>
    </row>
    <row r="51" spans="1:28" ht="14.25">
      <c r="A51" s="73" t="s">
        <v>47</v>
      </c>
      <c r="B51" s="62" t="s">
        <v>48</v>
      </c>
      <c r="C51" s="86" t="s">
        <v>110</v>
      </c>
      <c r="D51" s="86" t="s">
        <v>110</v>
      </c>
      <c r="E51" s="86" t="s">
        <v>110</v>
      </c>
      <c r="F51" s="86" t="s">
        <v>110</v>
      </c>
      <c r="G51" s="86" t="s">
        <v>110</v>
      </c>
      <c r="H51" s="86" t="s">
        <v>110</v>
      </c>
      <c r="I51" s="86">
        <v>7.108195037543467</v>
      </c>
      <c r="J51" s="86">
        <v>3.86110724103038</v>
      </c>
      <c r="K51" s="86">
        <v>8.54138276701834</v>
      </c>
      <c r="L51" s="86">
        <v>3.9680793485634203</v>
      </c>
      <c r="M51" s="86">
        <v>6.791643117881669</v>
      </c>
      <c r="N51" s="86">
        <v>7.624324527406315</v>
      </c>
      <c r="O51" s="86">
        <v>11.485414908507902</v>
      </c>
      <c r="P51" s="86">
        <v>8.70103669216338</v>
      </c>
      <c r="Q51" s="86">
        <v>15.729208072719183</v>
      </c>
      <c r="R51" s="86">
        <v>10.224976218943047</v>
      </c>
      <c r="S51" s="68"/>
      <c r="T51" s="68"/>
      <c r="U51" s="68"/>
      <c r="V51" s="68"/>
      <c r="W51" s="68"/>
      <c r="X51" s="68"/>
      <c r="Y51" s="68"/>
      <c r="Z51" s="68"/>
      <c r="AA51" s="68"/>
      <c r="AB51" s="68"/>
    </row>
    <row r="52" spans="1:28"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c r="S52" s="68"/>
      <c r="T52" s="68"/>
      <c r="U52" s="68"/>
      <c r="V52" s="68"/>
      <c r="W52" s="68"/>
      <c r="X52" s="68"/>
      <c r="Y52" s="68"/>
      <c r="Z52" s="68"/>
      <c r="AA52" s="68"/>
      <c r="AB52" s="68"/>
    </row>
    <row r="53" spans="1:28" ht="14.25">
      <c r="A53" s="73" t="s">
        <v>51</v>
      </c>
      <c r="B53" s="62" t="s">
        <v>52</v>
      </c>
      <c r="C53" s="86" t="s">
        <v>110</v>
      </c>
      <c r="D53" s="86" t="s">
        <v>110</v>
      </c>
      <c r="E53" s="86" t="s">
        <v>110</v>
      </c>
      <c r="F53" s="86" t="s">
        <v>110</v>
      </c>
      <c r="G53" s="86" t="s">
        <v>110</v>
      </c>
      <c r="H53" s="86" t="s">
        <v>110</v>
      </c>
      <c r="I53" s="86" t="s">
        <v>110</v>
      </c>
      <c r="J53" s="86" t="s">
        <v>110</v>
      </c>
      <c r="K53" s="86" t="s">
        <v>110</v>
      </c>
      <c r="L53" s="127">
        <v>0.2</v>
      </c>
      <c r="M53" s="86" t="s">
        <v>110</v>
      </c>
      <c r="N53" s="127">
        <v>0.92153624313887</v>
      </c>
      <c r="O53" s="127">
        <v>0.8364725537898946</v>
      </c>
      <c r="P53" s="127">
        <v>0.9067368434081553</v>
      </c>
      <c r="Q53" s="127">
        <v>0.9456122520785807</v>
      </c>
      <c r="R53" s="218">
        <v>1.033575240545876</v>
      </c>
      <c r="S53" s="68"/>
      <c r="T53" s="68"/>
      <c r="U53" s="68"/>
      <c r="V53" s="68"/>
      <c r="W53" s="68"/>
      <c r="X53" s="68"/>
      <c r="Y53" s="68"/>
      <c r="Z53" s="68"/>
      <c r="AA53" s="68"/>
      <c r="AB53" s="68"/>
    </row>
    <row r="54" spans="1:28" ht="14.25">
      <c r="A54" s="73" t="s">
        <v>53</v>
      </c>
      <c r="B54" s="62" t="s">
        <v>54</v>
      </c>
      <c r="C54" s="86" t="s">
        <v>110</v>
      </c>
      <c r="D54" s="86" t="s">
        <v>110</v>
      </c>
      <c r="E54" s="86" t="s">
        <v>110</v>
      </c>
      <c r="F54" s="86" t="s">
        <v>110</v>
      </c>
      <c r="G54" s="86" t="s">
        <v>110</v>
      </c>
      <c r="H54" s="86" t="s">
        <v>110</v>
      </c>
      <c r="I54" s="86">
        <v>56.15936428164919</v>
      </c>
      <c r="J54" s="86">
        <v>65.798508145628</v>
      </c>
      <c r="K54" s="86">
        <v>89.44025690333895</v>
      </c>
      <c r="L54" s="86">
        <v>102.44105927312916</v>
      </c>
      <c r="M54" s="86">
        <v>123.86764287563051</v>
      </c>
      <c r="N54" s="86">
        <v>98.90669708628758</v>
      </c>
      <c r="O54" s="86">
        <v>113.26301609831408</v>
      </c>
      <c r="P54" s="86">
        <v>122.79325260754828</v>
      </c>
      <c r="Q54" s="86">
        <v>133.26134568909805</v>
      </c>
      <c r="R54" s="86">
        <v>156.97086701340822</v>
      </c>
      <c r="S54" s="68"/>
      <c r="T54" s="68"/>
      <c r="U54" s="68"/>
      <c r="V54" s="68"/>
      <c r="W54" s="68"/>
      <c r="X54" s="68"/>
      <c r="Y54" s="68"/>
      <c r="Z54" s="68"/>
      <c r="AA54" s="68"/>
      <c r="AB54" s="68"/>
    </row>
    <row r="55" spans="1:28" ht="14.25">
      <c r="A55" s="73" t="s">
        <v>55</v>
      </c>
      <c r="B55" s="62" t="s">
        <v>56</v>
      </c>
      <c r="C55" s="111" t="s">
        <v>110</v>
      </c>
      <c r="D55" s="111" t="s">
        <v>110</v>
      </c>
      <c r="E55" s="111" t="s">
        <v>110</v>
      </c>
      <c r="F55" s="111" t="s">
        <v>110</v>
      </c>
      <c r="G55" s="111" t="s">
        <v>110</v>
      </c>
      <c r="H55" s="111" t="s">
        <v>110</v>
      </c>
      <c r="I55" s="111">
        <v>0.07563697933258859</v>
      </c>
      <c r="J55" s="111">
        <v>0.009909458679599012</v>
      </c>
      <c r="K55" s="111">
        <v>0.08009964233490117</v>
      </c>
      <c r="L55" s="111">
        <v>0.04104971424586752</v>
      </c>
      <c r="M55" s="111">
        <v>0.09565493641850933</v>
      </c>
      <c r="N55" s="111">
        <v>0.03705146140079873</v>
      </c>
      <c r="O55" s="111">
        <v>0.05625780309989717</v>
      </c>
      <c r="P55" s="111">
        <v>0.022360887953344934</v>
      </c>
      <c r="Q55" s="111">
        <v>-0.006081546982618807</v>
      </c>
      <c r="R55" s="111">
        <v>0.1043552634927376</v>
      </c>
      <c r="S55" s="68"/>
      <c r="T55" s="68"/>
      <c r="U55" s="68"/>
      <c r="V55" s="68"/>
      <c r="W55" s="68"/>
      <c r="X55" s="68"/>
      <c r="Y55" s="68"/>
      <c r="Z55" s="68"/>
      <c r="AA55" s="68"/>
      <c r="AB55" s="68"/>
    </row>
    <row r="56" spans="1:28" ht="14.25">
      <c r="A56" s="73"/>
      <c r="C56" s="130"/>
      <c r="D56" s="130"/>
      <c r="E56" s="130"/>
      <c r="F56" s="130"/>
      <c r="G56" s="130"/>
      <c r="H56" s="130"/>
      <c r="I56" s="130"/>
      <c r="J56" s="130"/>
      <c r="K56" s="130"/>
      <c r="L56" s="130"/>
      <c r="M56" s="130"/>
      <c r="N56" s="130"/>
      <c r="O56" s="130"/>
      <c r="P56" s="130"/>
      <c r="Q56" s="130"/>
      <c r="R56" s="130"/>
      <c r="S56" s="68"/>
      <c r="T56" s="68"/>
      <c r="U56" s="68"/>
      <c r="V56" s="68"/>
      <c r="W56" s="68"/>
      <c r="X56" s="68"/>
      <c r="Y56" s="68"/>
      <c r="Z56" s="68"/>
      <c r="AA56" s="68"/>
      <c r="AB56" s="68"/>
    </row>
    <row r="57" spans="1:28" ht="15">
      <c r="A57" s="109" t="s">
        <v>58</v>
      </c>
      <c r="B57" s="109"/>
      <c r="C57" s="107"/>
      <c r="D57" s="107"/>
      <c r="E57" s="107"/>
      <c r="F57" s="107"/>
      <c r="G57" s="107"/>
      <c r="H57" s="107"/>
      <c r="I57" s="107"/>
      <c r="J57" s="107"/>
      <c r="K57" s="107"/>
      <c r="L57" s="107"/>
      <c r="M57" s="107"/>
      <c r="N57" s="107"/>
      <c r="O57" s="107"/>
      <c r="P57" s="107"/>
      <c r="Q57" s="107"/>
      <c r="R57" s="107"/>
      <c r="S57" s="68"/>
      <c r="T57" s="68"/>
      <c r="U57" s="68"/>
      <c r="V57" s="68"/>
      <c r="W57" s="68"/>
      <c r="X57" s="68"/>
      <c r="Y57" s="68"/>
      <c r="Z57" s="68"/>
      <c r="AA57" s="68"/>
      <c r="AB57" s="68"/>
    </row>
    <row r="58" spans="1:2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S58" s="68"/>
      <c r="T58" s="68"/>
      <c r="U58" s="68"/>
      <c r="V58" s="68"/>
      <c r="W58" s="68"/>
      <c r="X58" s="68"/>
      <c r="Y58" s="68"/>
      <c r="Z58" s="68"/>
      <c r="AA58" s="68"/>
      <c r="AB58" s="68"/>
    </row>
    <row r="59" spans="1:28" ht="14.25">
      <c r="A59" s="63">
        <v>5.1</v>
      </c>
      <c r="B59" s="63" t="s">
        <v>60</v>
      </c>
      <c r="C59" s="78" t="s">
        <v>110</v>
      </c>
      <c r="D59" s="78" t="s">
        <v>110</v>
      </c>
      <c r="E59" s="78" t="s">
        <v>110</v>
      </c>
      <c r="F59" s="78" t="s">
        <v>110</v>
      </c>
      <c r="G59" s="78" t="s">
        <v>110</v>
      </c>
      <c r="H59" s="78" t="s">
        <v>110</v>
      </c>
      <c r="I59" s="86">
        <v>17.613</v>
      </c>
      <c r="J59" s="86">
        <v>18.153</v>
      </c>
      <c r="K59" s="86">
        <v>33.772</v>
      </c>
      <c r="L59" s="86">
        <v>35.995999999999995</v>
      </c>
      <c r="M59" s="86">
        <v>38.629</v>
      </c>
      <c r="N59" s="68">
        <v>32.041</v>
      </c>
      <c r="O59" s="86">
        <v>32.872</v>
      </c>
      <c r="P59" s="86">
        <v>33.478</v>
      </c>
      <c r="Q59" s="86">
        <v>43.5</v>
      </c>
      <c r="R59" s="86">
        <v>46.547000000000004</v>
      </c>
      <c r="S59" s="68"/>
      <c r="T59" s="68"/>
      <c r="U59" s="68"/>
      <c r="V59" s="68"/>
      <c r="W59" s="68"/>
      <c r="X59" s="68"/>
      <c r="Y59" s="68"/>
      <c r="Z59" s="68"/>
      <c r="AA59" s="68"/>
      <c r="AB59" s="68"/>
    </row>
    <row r="60" spans="1:28" ht="14.25">
      <c r="A60" s="63">
        <v>5.2</v>
      </c>
      <c r="B60" s="63" t="s">
        <v>61</v>
      </c>
      <c r="C60" s="78" t="s">
        <v>110</v>
      </c>
      <c r="D60" s="78" t="s">
        <v>110</v>
      </c>
      <c r="E60" s="78" t="s">
        <v>110</v>
      </c>
      <c r="F60" s="78" t="s">
        <v>110</v>
      </c>
      <c r="G60" s="78" t="s">
        <v>110</v>
      </c>
      <c r="H60" s="78" t="s">
        <v>110</v>
      </c>
      <c r="I60" s="86" t="s">
        <v>110</v>
      </c>
      <c r="J60" s="86" t="s">
        <v>110</v>
      </c>
      <c r="K60" s="86">
        <v>23.133</v>
      </c>
      <c r="L60" s="86">
        <v>22.685</v>
      </c>
      <c r="M60" s="86">
        <v>23.924</v>
      </c>
      <c r="N60" s="68">
        <v>28.776</v>
      </c>
      <c r="O60" s="86">
        <v>29.237</v>
      </c>
      <c r="P60" s="86">
        <v>30.409</v>
      </c>
      <c r="Q60" s="86">
        <v>40.478</v>
      </c>
      <c r="R60" s="86">
        <v>44.569</v>
      </c>
      <c r="S60" s="68"/>
      <c r="T60" s="68"/>
      <c r="U60" s="68"/>
      <c r="V60" s="68"/>
      <c r="W60" s="68"/>
      <c r="X60" s="68"/>
      <c r="Y60" s="68"/>
      <c r="Z60" s="68"/>
      <c r="AA60" s="68"/>
      <c r="AB60" s="68"/>
    </row>
    <row r="61" spans="1:28" ht="14.25">
      <c r="A61" s="63">
        <v>5.3</v>
      </c>
      <c r="B61" s="63" t="s">
        <v>62</v>
      </c>
      <c r="C61" s="78" t="s">
        <v>110</v>
      </c>
      <c r="D61" s="78" t="s">
        <v>110</v>
      </c>
      <c r="E61" s="78" t="s">
        <v>110</v>
      </c>
      <c r="F61" s="78" t="s">
        <v>110</v>
      </c>
      <c r="G61" s="78" t="s">
        <v>110</v>
      </c>
      <c r="H61" s="78" t="s">
        <v>110</v>
      </c>
      <c r="I61" s="86" t="s">
        <v>110</v>
      </c>
      <c r="J61" s="86" t="s">
        <v>110</v>
      </c>
      <c r="K61" s="86" t="s">
        <v>110</v>
      </c>
      <c r="L61" s="86" t="s">
        <v>110</v>
      </c>
      <c r="M61" s="86" t="s">
        <v>110</v>
      </c>
      <c r="N61" s="86" t="s">
        <v>110</v>
      </c>
      <c r="O61" s="86" t="s">
        <v>110</v>
      </c>
      <c r="P61" s="86">
        <v>0</v>
      </c>
      <c r="Q61" s="86">
        <v>0</v>
      </c>
      <c r="R61" s="86">
        <v>0</v>
      </c>
      <c r="S61" s="68"/>
      <c r="T61" s="68"/>
      <c r="U61" s="68"/>
      <c r="V61" s="68"/>
      <c r="W61" s="68"/>
      <c r="X61" s="68"/>
      <c r="Y61" s="68"/>
      <c r="Z61" s="68"/>
      <c r="AA61" s="68"/>
      <c r="AB61" s="68"/>
    </row>
    <row r="62" spans="1:28" ht="14.25">
      <c r="A62" s="63">
        <v>5.4</v>
      </c>
      <c r="B62" s="63" t="s">
        <v>63</v>
      </c>
      <c r="C62" s="78" t="s">
        <v>110</v>
      </c>
      <c r="D62" s="78" t="s">
        <v>110</v>
      </c>
      <c r="E62" s="78" t="s">
        <v>110</v>
      </c>
      <c r="F62" s="78" t="s">
        <v>110</v>
      </c>
      <c r="G62" s="78" t="s">
        <v>110</v>
      </c>
      <c r="H62" s="78" t="s">
        <v>110</v>
      </c>
      <c r="I62" s="86">
        <v>5.641</v>
      </c>
      <c r="J62" s="86">
        <v>8.027</v>
      </c>
      <c r="K62" s="86">
        <v>10.639</v>
      </c>
      <c r="L62" s="86">
        <v>13.311</v>
      </c>
      <c r="M62" s="86">
        <v>14.705</v>
      </c>
      <c r="N62" s="68">
        <v>3.2649999999999997</v>
      </c>
      <c r="O62" s="86">
        <v>3.635</v>
      </c>
      <c r="P62" s="86">
        <v>3.069</v>
      </c>
      <c r="Q62" s="86">
        <v>3.022</v>
      </c>
      <c r="R62" s="86">
        <v>1.978</v>
      </c>
      <c r="S62" s="68"/>
      <c r="T62" s="68"/>
      <c r="U62" s="68"/>
      <c r="V62" s="68"/>
      <c r="W62" s="68"/>
      <c r="X62" s="68"/>
      <c r="Y62" s="68"/>
      <c r="Z62" s="68"/>
      <c r="AA62" s="68"/>
      <c r="AB62" s="68"/>
    </row>
    <row r="63" spans="1:28" ht="14.25">
      <c r="A63" s="63">
        <v>5.5</v>
      </c>
      <c r="B63" s="63" t="s">
        <v>82</v>
      </c>
      <c r="C63" s="120" t="s">
        <v>110</v>
      </c>
      <c r="D63" s="120" t="s">
        <v>110</v>
      </c>
      <c r="E63" s="120" t="s">
        <v>110</v>
      </c>
      <c r="F63" s="120" t="s">
        <v>110</v>
      </c>
      <c r="G63" s="120" t="s">
        <v>110</v>
      </c>
      <c r="H63" s="120" t="s">
        <v>110</v>
      </c>
      <c r="I63" s="86">
        <v>16</v>
      </c>
      <c r="J63" s="86">
        <v>16</v>
      </c>
      <c r="K63" s="86">
        <v>18</v>
      </c>
      <c r="L63" s="86">
        <v>17</v>
      </c>
      <c r="M63" s="86">
        <v>17</v>
      </c>
      <c r="N63" s="68">
        <v>18</v>
      </c>
      <c r="O63" s="86">
        <v>19</v>
      </c>
      <c r="P63" s="86">
        <v>20</v>
      </c>
      <c r="Q63" s="86">
        <v>22</v>
      </c>
      <c r="R63" s="86">
        <v>21</v>
      </c>
      <c r="S63" s="68"/>
      <c r="T63" s="68"/>
      <c r="U63" s="68"/>
      <c r="V63" s="68"/>
      <c r="W63" s="68"/>
      <c r="X63" s="68"/>
      <c r="Y63" s="68"/>
      <c r="Z63" s="68"/>
      <c r="AA63" s="68"/>
      <c r="AB63" s="68"/>
    </row>
    <row r="64" spans="1:28" ht="14.25">
      <c r="A64" s="63">
        <v>5.6</v>
      </c>
      <c r="B64" s="63" t="s">
        <v>80</v>
      </c>
      <c r="C64" s="120" t="s">
        <v>110</v>
      </c>
      <c r="D64" s="120" t="s">
        <v>110</v>
      </c>
      <c r="E64" s="120" t="s">
        <v>110</v>
      </c>
      <c r="F64" s="120" t="s">
        <v>110</v>
      </c>
      <c r="G64" s="120" t="s">
        <v>110</v>
      </c>
      <c r="H64" s="120" t="s">
        <v>110</v>
      </c>
      <c r="I64" s="86">
        <v>16</v>
      </c>
      <c r="J64" s="86">
        <v>16</v>
      </c>
      <c r="K64" s="86">
        <v>18</v>
      </c>
      <c r="L64" s="86">
        <v>17</v>
      </c>
      <c r="M64" s="86">
        <v>17</v>
      </c>
      <c r="N64" s="68">
        <v>18</v>
      </c>
      <c r="O64" s="86">
        <v>19</v>
      </c>
      <c r="P64" s="86">
        <v>20</v>
      </c>
      <c r="Q64" s="86">
        <v>22</v>
      </c>
      <c r="R64" s="129">
        <v>21</v>
      </c>
      <c r="S64" s="68"/>
      <c r="T64" s="68"/>
      <c r="U64" s="68"/>
      <c r="V64" s="68"/>
      <c r="W64" s="68"/>
      <c r="X64" s="68"/>
      <c r="Y64" s="68"/>
      <c r="Z64" s="68"/>
      <c r="AA64" s="68"/>
      <c r="AB64" s="68"/>
    </row>
    <row r="65" spans="1:28" ht="14.25">
      <c r="A65" s="63">
        <v>5.7</v>
      </c>
      <c r="B65" s="63" t="s">
        <v>66</v>
      </c>
      <c r="C65" s="78" t="s">
        <v>110</v>
      </c>
      <c r="D65" s="78" t="s">
        <v>110</v>
      </c>
      <c r="E65" s="78" t="s">
        <v>110</v>
      </c>
      <c r="F65" s="78" t="s">
        <v>110</v>
      </c>
      <c r="G65" s="78" t="s">
        <v>110</v>
      </c>
      <c r="H65" s="78" t="s">
        <v>110</v>
      </c>
      <c r="I65" s="78">
        <v>1432</v>
      </c>
      <c r="J65" s="78">
        <v>1411</v>
      </c>
      <c r="K65" s="78">
        <v>1566</v>
      </c>
      <c r="L65" s="78">
        <v>1524</v>
      </c>
      <c r="M65" s="78">
        <v>1566</v>
      </c>
      <c r="N65" s="65">
        <v>1585</v>
      </c>
      <c r="O65" s="78">
        <v>1590</v>
      </c>
      <c r="P65" s="78">
        <v>1625</v>
      </c>
      <c r="Q65" s="78">
        <v>1655</v>
      </c>
      <c r="R65" s="78">
        <v>1675</v>
      </c>
      <c r="S65" s="68"/>
      <c r="T65" s="68"/>
      <c r="U65" s="68"/>
      <c r="V65" s="68"/>
      <c r="W65" s="68"/>
      <c r="X65" s="68"/>
      <c r="Y65" s="68"/>
      <c r="Z65" s="68"/>
      <c r="AA65" s="68"/>
      <c r="AB65" s="68"/>
    </row>
    <row r="66" spans="19:28" ht="14.25">
      <c r="S66" s="68"/>
      <c r="T66" s="68"/>
      <c r="U66" s="68"/>
      <c r="V66" s="68"/>
      <c r="W66" s="68"/>
      <c r="X66" s="68"/>
      <c r="Y66" s="68"/>
      <c r="Z66" s="68"/>
      <c r="AA66" s="68"/>
      <c r="AB66" s="68"/>
    </row>
    <row r="67" spans="1:28" ht="15">
      <c r="A67" s="109" t="s">
        <v>67</v>
      </c>
      <c r="B67" s="109"/>
      <c r="C67" s="107"/>
      <c r="D67" s="107"/>
      <c r="E67" s="107"/>
      <c r="F67" s="107"/>
      <c r="G67" s="107"/>
      <c r="H67" s="107"/>
      <c r="I67" s="107"/>
      <c r="J67" s="107"/>
      <c r="K67" s="107"/>
      <c r="L67" s="107"/>
      <c r="M67" s="107"/>
      <c r="N67" s="107"/>
      <c r="O67" s="107"/>
      <c r="P67" s="107"/>
      <c r="Q67" s="107"/>
      <c r="R67" s="107"/>
      <c r="S67" s="68"/>
      <c r="T67" s="68"/>
      <c r="U67" s="68"/>
      <c r="V67" s="68"/>
      <c r="W67" s="68"/>
      <c r="X67" s="68"/>
      <c r="Y67" s="68"/>
      <c r="Z67" s="68"/>
      <c r="AA67" s="68"/>
      <c r="AB67" s="68"/>
    </row>
    <row r="68" spans="1:2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S68" s="68"/>
      <c r="T68" s="68"/>
      <c r="U68" s="68"/>
      <c r="V68" s="68"/>
      <c r="W68" s="68"/>
      <c r="X68" s="68"/>
      <c r="Y68" s="68"/>
      <c r="Z68" s="68"/>
      <c r="AA68" s="68"/>
      <c r="AB68" s="68"/>
    </row>
    <row r="69" spans="1:28" ht="14.25">
      <c r="A69" s="63">
        <v>6.1</v>
      </c>
      <c r="B69" s="62" t="s">
        <v>69</v>
      </c>
      <c r="C69" s="78" t="s">
        <v>110</v>
      </c>
      <c r="D69" s="78" t="s">
        <v>110</v>
      </c>
      <c r="E69" s="78" t="s">
        <v>110</v>
      </c>
      <c r="F69" s="78" t="s">
        <v>110</v>
      </c>
      <c r="G69" s="112" t="s">
        <v>110</v>
      </c>
      <c r="H69" s="112" t="s">
        <v>110</v>
      </c>
      <c r="I69" s="124">
        <v>0.004291746814055198</v>
      </c>
      <c r="J69" s="124">
        <v>0.0041559997290697166</v>
      </c>
      <c r="K69" s="124">
        <v>0.004146141228920422</v>
      </c>
      <c r="L69" s="124">
        <v>0.0038361692098398815</v>
      </c>
      <c r="M69" s="124">
        <v>0.0039469140695538715</v>
      </c>
      <c r="N69" s="199">
        <v>0.0040999999999999995</v>
      </c>
      <c r="O69" s="199">
        <v>0.0040999999999999995</v>
      </c>
      <c r="P69" s="199">
        <v>0.0040999999999999995</v>
      </c>
      <c r="Q69" s="199">
        <v>0.004</v>
      </c>
      <c r="R69" s="124">
        <v>0.0043</v>
      </c>
      <c r="S69" s="68"/>
      <c r="T69" s="68"/>
      <c r="U69" s="68"/>
      <c r="V69" s="68"/>
      <c r="W69" s="68"/>
      <c r="X69" s="68"/>
      <c r="Y69" s="68"/>
      <c r="Z69" s="68"/>
      <c r="AA69" s="68"/>
      <c r="AB69" s="68"/>
    </row>
    <row r="70" spans="1:28" ht="14.25">
      <c r="A70" s="63">
        <v>6.2</v>
      </c>
      <c r="B70" s="62" t="s">
        <v>70</v>
      </c>
      <c r="C70" s="78" t="s">
        <v>110</v>
      </c>
      <c r="D70" s="78" t="s">
        <v>110</v>
      </c>
      <c r="E70" s="78" t="s">
        <v>110</v>
      </c>
      <c r="F70" s="78" t="s">
        <v>110</v>
      </c>
      <c r="G70" s="112" t="s">
        <v>110</v>
      </c>
      <c r="H70" s="112" t="s">
        <v>110</v>
      </c>
      <c r="I70" s="124">
        <v>0.005660724737307327</v>
      </c>
      <c r="J70" s="124">
        <v>0.005682458417933035</v>
      </c>
      <c r="K70" s="124">
        <v>0.005748342308966725</v>
      </c>
      <c r="L70" s="124">
        <v>0.0054748230218594094</v>
      </c>
      <c r="M70" s="124">
        <v>0.0055635864254372095</v>
      </c>
      <c r="N70" s="199">
        <v>0.005699999999999999</v>
      </c>
      <c r="O70" s="199">
        <v>0.0058</v>
      </c>
      <c r="P70" s="199">
        <v>0.005699999999999999</v>
      </c>
      <c r="Q70" s="199">
        <v>0.0055</v>
      </c>
      <c r="R70" s="124">
        <v>0.0058</v>
      </c>
      <c r="S70" s="68"/>
      <c r="T70" s="68"/>
      <c r="U70" s="68"/>
      <c r="V70" s="68"/>
      <c r="W70" s="68"/>
      <c r="X70" s="68"/>
      <c r="Y70" s="68"/>
      <c r="Z70" s="68"/>
      <c r="AA70" s="68"/>
      <c r="AB70" s="68"/>
    </row>
    <row r="71" spans="1:28" ht="14.25">
      <c r="A71" s="63">
        <v>6.3</v>
      </c>
      <c r="B71" s="62" t="s">
        <v>71</v>
      </c>
      <c r="C71" s="78" t="s">
        <v>110</v>
      </c>
      <c r="D71" s="78" t="s">
        <v>110</v>
      </c>
      <c r="E71" s="78" t="s">
        <v>110</v>
      </c>
      <c r="F71" s="78" t="s">
        <v>110</v>
      </c>
      <c r="G71" s="112" t="s">
        <v>110</v>
      </c>
      <c r="H71" s="112" t="s">
        <v>110</v>
      </c>
      <c r="I71" s="124">
        <v>0.007798731750561489</v>
      </c>
      <c r="J71" s="124">
        <v>0.007793339899946614</v>
      </c>
      <c r="K71" s="124">
        <v>0.00805851772685009</v>
      </c>
      <c r="L71" s="124">
        <v>0.007973417930497913</v>
      </c>
      <c r="M71" s="124">
        <v>0.008155520334431432</v>
      </c>
      <c r="N71" s="199">
        <v>0.0079</v>
      </c>
      <c r="O71" s="199">
        <v>0.0083</v>
      </c>
      <c r="P71" s="199">
        <v>0.008</v>
      </c>
      <c r="Q71" s="199">
        <v>0.0078</v>
      </c>
      <c r="R71" s="124">
        <v>0.0079</v>
      </c>
      <c r="S71" s="68"/>
      <c r="T71" s="68"/>
      <c r="U71" s="68"/>
      <c r="V71" s="68"/>
      <c r="W71" s="68"/>
      <c r="X71" s="68"/>
      <c r="Y71" s="68"/>
      <c r="Z71" s="68"/>
      <c r="AA71" s="68"/>
      <c r="AB71" s="68"/>
    </row>
    <row r="72" spans="1:28" ht="14.25">
      <c r="A72" s="202">
        <v>6.4</v>
      </c>
      <c r="B72" s="71" t="s">
        <v>72</v>
      </c>
      <c r="C72" s="203" t="s">
        <v>110</v>
      </c>
      <c r="D72" s="203" t="s">
        <v>110</v>
      </c>
      <c r="E72" s="203" t="s">
        <v>110</v>
      </c>
      <c r="F72" s="203" t="s">
        <v>110</v>
      </c>
      <c r="G72" s="203" t="s">
        <v>110</v>
      </c>
      <c r="H72" s="203" t="s">
        <v>110</v>
      </c>
      <c r="I72" s="224">
        <v>0.11664641254542146</v>
      </c>
      <c r="J72" s="224">
        <v>0.13001769326263565</v>
      </c>
      <c r="K72" s="224">
        <v>0.16289709105149197</v>
      </c>
      <c r="L72" s="224">
        <v>0.18591587893901537</v>
      </c>
      <c r="M72" s="224">
        <v>0.21316797354243136</v>
      </c>
      <c r="N72" s="225">
        <v>0.2341533723189808</v>
      </c>
      <c r="O72" s="225">
        <v>0.25516071124664447</v>
      </c>
      <c r="P72" s="70">
        <v>0.268</v>
      </c>
      <c r="Q72" s="70">
        <v>0.271</v>
      </c>
      <c r="R72" s="70">
        <v>0.2987</v>
      </c>
      <c r="S72" s="68"/>
      <c r="T72" s="68"/>
      <c r="U72" s="68"/>
      <c r="V72" s="68"/>
      <c r="W72" s="68"/>
      <c r="X72" s="68"/>
      <c r="Y72" s="68"/>
      <c r="Z72" s="68"/>
      <c r="AA72" s="68"/>
      <c r="AB72" s="68"/>
    </row>
    <row r="73" spans="1:28" ht="14.25">
      <c r="A73" s="202">
        <v>6.5</v>
      </c>
      <c r="B73" s="71" t="s">
        <v>388</v>
      </c>
      <c r="C73" s="203" t="s">
        <v>110</v>
      </c>
      <c r="D73" s="203" t="s">
        <v>110</v>
      </c>
      <c r="E73" s="203" t="s">
        <v>110</v>
      </c>
      <c r="F73" s="203" t="s">
        <v>110</v>
      </c>
      <c r="G73" s="203" t="s">
        <v>110</v>
      </c>
      <c r="H73" s="203" t="s">
        <v>110</v>
      </c>
      <c r="I73" s="204">
        <v>0.0012478666323362253</v>
      </c>
      <c r="J73" s="204">
        <v>0.0014717192697965942</v>
      </c>
      <c r="K73" s="204">
        <v>0.002035800692938199</v>
      </c>
      <c r="L73" s="204">
        <v>0.0023556654564946653</v>
      </c>
      <c r="M73" s="204">
        <v>0.0028821308414025497</v>
      </c>
      <c r="N73" s="205">
        <v>0.002221539094111132</v>
      </c>
      <c r="O73" s="205">
        <v>0.0024419553254016978</v>
      </c>
      <c r="P73" s="205">
        <v>0.0025226185851512377</v>
      </c>
      <c r="Q73" s="205">
        <v>0.002589217835017196</v>
      </c>
      <c r="R73" s="205">
        <v>0.003077822720849437</v>
      </c>
      <c r="S73" s="68"/>
      <c r="T73" s="68"/>
      <c r="U73" s="68"/>
      <c r="V73" s="68"/>
      <c r="W73" s="68"/>
      <c r="X73" s="68"/>
      <c r="Y73" s="68"/>
      <c r="Z73" s="68"/>
      <c r="AA73" s="68"/>
      <c r="AB73" s="68"/>
    </row>
    <row r="74" spans="1:28" ht="14.25">
      <c r="A74" s="202"/>
      <c r="B74" s="71"/>
      <c r="C74" s="203"/>
      <c r="D74" s="203"/>
      <c r="E74" s="203"/>
      <c r="F74" s="203"/>
      <c r="G74" s="203"/>
      <c r="H74" s="203"/>
      <c r="I74" s="204"/>
      <c r="J74" s="204"/>
      <c r="K74" s="204"/>
      <c r="L74" s="204"/>
      <c r="M74" s="204"/>
      <c r="N74" s="205"/>
      <c r="O74" s="205"/>
      <c r="S74" s="68"/>
      <c r="T74" s="68"/>
      <c r="U74" s="68"/>
      <c r="V74" s="68"/>
      <c r="W74" s="68"/>
      <c r="X74" s="68"/>
      <c r="Y74" s="68"/>
      <c r="Z74" s="68"/>
      <c r="AA74" s="68"/>
      <c r="AB74" s="68"/>
    </row>
    <row r="75" spans="1:28" ht="14.25">
      <c r="A75" s="62" t="s">
        <v>287</v>
      </c>
      <c r="Q75" s="127"/>
      <c r="R75" s="127"/>
      <c r="S75" s="68"/>
      <c r="T75" s="68"/>
      <c r="U75" s="68"/>
      <c r="V75" s="68"/>
      <c r="W75" s="68"/>
      <c r="X75" s="68"/>
      <c r="Y75" s="68"/>
      <c r="Z75" s="68"/>
      <c r="AA75" s="68"/>
      <c r="AB75" s="68"/>
    </row>
    <row r="76" spans="1:28" ht="14.25">
      <c r="A76" s="62" t="s">
        <v>292</v>
      </c>
      <c r="B76" s="93"/>
      <c r="R76" s="130"/>
      <c r="S76" s="68"/>
      <c r="T76" s="68"/>
      <c r="U76" s="68"/>
      <c r="V76" s="68"/>
      <c r="W76" s="68"/>
      <c r="X76" s="68"/>
      <c r="Y76" s="68"/>
      <c r="Z76" s="68"/>
      <c r="AA76" s="68"/>
      <c r="AB76" s="68"/>
    </row>
    <row r="77" spans="12:28" ht="14.25">
      <c r="L77" s="68"/>
      <c r="M77" s="68"/>
      <c r="N77" s="130"/>
      <c r="O77" s="130"/>
      <c r="P77" s="130"/>
      <c r="Q77" s="130"/>
      <c r="S77" s="68"/>
      <c r="T77" s="68"/>
      <c r="U77" s="68"/>
      <c r="V77" s="68"/>
      <c r="W77" s="68"/>
      <c r="X77" s="68"/>
      <c r="Y77" s="68"/>
      <c r="Z77" s="68"/>
      <c r="AA77" s="68"/>
      <c r="AB77" s="68"/>
    </row>
    <row r="78" spans="1:28" ht="14.25">
      <c r="A78" s="202"/>
      <c r="B78" s="71"/>
      <c r="C78" s="203"/>
      <c r="D78" s="203"/>
      <c r="E78" s="203"/>
      <c r="F78" s="203"/>
      <c r="G78" s="203"/>
      <c r="H78" s="203"/>
      <c r="I78" s="204"/>
      <c r="J78" s="204"/>
      <c r="K78" s="204"/>
      <c r="L78" s="204"/>
      <c r="M78" s="204"/>
      <c r="N78" s="205"/>
      <c r="O78" s="205"/>
      <c r="Q78" s="199"/>
      <c r="R78" s="199"/>
      <c r="S78" s="68"/>
      <c r="T78" s="68"/>
      <c r="U78" s="68"/>
      <c r="V78" s="68"/>
      <c r="W78" s="68"/>
      <c r="X78" s="68"/>
      <c r="Y78" s="68"/>
      <c r="Z78" s="68"/>
      <c r="AA78" s="68"/>
      <c r="AB78" s="68"/>
    </row>
    <row r="79" spans="1:28" ht="14.25">
      <c r="A79" s="202"/>
      <c r="B79" s="71"/>
      <c r="C79" s="203"/>
      <c r="D79" s="203"/>
      <c r="E79" s="203"/>
      <c r="F79" s="203"/>
      <c r="G79" s="203"/>
      <c r="H79" s="203"/>
      <c r="I79" s="204"/>
      <c r="J79" s="204"/>
      <c r="K79" s="204"/>
      <c r="L79" s="204"/>
      <c r="M79" s="204"/>
      <c r="N79" s="205"/>
      <c r="O79" s="205"/>
      <c r="S79" s="68"/>
      <c r="T79" s="68"/>
      <c r="U79" s="68"/>
      <c r="V79" s="68"/>
      <c r="W79" s="68"/>
      <c r="X79" s="68"/>
      <c r="Y79" s="68"/>
      <c r="Z79" s="68"/>
      <c r="AA79" s="68"/>
      <c r="AB79" s="68"/>
    </row>
    <row r="80" spans="1:28" ht="14.25">
      <c r="A80" s="63"/>
      <c r="S80" s="68"/>
      <c r="T80" s="68"/>
      <c r="U80" s="68"/>
      <c r="V80" s="68"/>
      <c r="W80" s="68"/>
      <c r="X80" s="68"/>
      <c r="Y80" s="68"/>
      <c r="Z80" s="68"/>
      <c r="AA80" s="68"/>
      <c r="AB80" s="68"/>
    </row>
    <row r="81" spans="1:28" ht="14.25">
      <c r="A81" s="63"/>
      <c r="S81" s="68"/>
      <c r="T81" s="68"/>
      <c r="U81" s="68"/>
      <c r="V81" s="68"/>
      <c r="W81" s="68"/>
      <c r="X81" s="68"/>
      <c r="Y81" s="68"/>
      <c r="Z81" s="68"/>
      <c r="AA81" s="68"/>
      <c r="AB81" s="68"/>
    </row>
    <row r="82" spans="1:28" ht="14.25">
      <c r="A82" s="63"/>
      <c r="S82" s="68"/>
      <c r="T82" s="68"/>
      <c r="U82" s="68"/>
      <c r="V82" s="68"/>
      <c r="W82" s="68"/>
      <c r="X82" s="68"/>
      <c r="Y82" s="68"/>
      <c r="Z82" s="68"/>
      <c r="AA82" s="68"/>
      <c r="AB82" s="68"/>
    </row>
    <row r="83" spans="1:28" ht="14.25">
      <c r="A83" s="63"/>
      <c r="S83" s="68"/>
      <c r="T83" s="68"/>
      <c r="U83" s="68"/>
      <c r="V83" s="68"/>
      <c r="W83" s="68"/>
      <c r="X83" s="68"/>
      <c r="Y83" s="68"/>
      <c r="Z83" s="68"/>
      <c r="AA83" s="68"/>
      <c r="AB83" s="68"/>
    </row>
    <row r="84" spans="1:28" ht="14.25">
      <c r="A84" s="63"/>
      <c r="S84" s="68"/>
      <c r="T84" s="68"/>
      <c r="U84" s="68"/>
      <c r="V84" s="68"/>
      <c r="W84" s="68"/>
      <c r="X84" s="68"/>
      <c r="Y84" s="68"/>
      <c r="Z84" s="68"/>
      <c r="AA84" s="68"/>
      <c r="AB84" s="68"/>
    </row>
    <row r="85" spans="1:28" ht="14.25">
      <c r="A85" s="63"/>
      <c r="S85" s="68"/>
      <c r="T85" s="68"/>
      <c r="U85" s="68"/>
      <c r="V85" s="68"/>
      <c r="W85" s="68"/>
      <c r="X85" s="68"/>
      <c r="Y85" s="68"/>
      <c r="Z85" s="68"/>
      <c r="AA85" s="68"/>
      <c r="AB85" s="68"/>
    </row>
    <row r="86" spans="1:28" ht="14.25">
      <c r="A86" s="63"/>
      <c r="S86" s="68"/>
      <c r="T86" s="68"/>
      <c r="U86" s="68"/>
      <c r="V86" s="68"/>
      <c r="W86" s="68"/>
      <c r="X86" s="68"/>
      <c r="Y86" s="68"/>
      <c r="Z86" s="68"/>
      <c r="AA86" s="68"/>
      <c r="AB86" s="68"/>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12.xml><?xml version="1.0" encoding="utf-8"?>
<worksheet xmlns="http://schemas.openxmlformats.org/spreadsheetml/2006/main" xmlns:r="http://schemas.openxmlformats.org/officeDocument/2006/relationships">
  <sheetPr>
    <tabColor theme="8" tint="-0.4999699890613556"/>
  </sheetPr>
  <dimension ref="A1:W85"/>
  <sheetViews>
    <sheetView zoomScale="70" zoomScaleNormal="70" zoomScalePageLayoutView="0" workbookViewId="0" topLeftCell="A1">
      <selection activeCell="B1" sqref="B1"/>
    </sheetView>
  </sheetViews>
  <sheetFormatPr defaultColWidth="9.140625" defaultRowHeight="15"/>
  <cols>
    <col min="1" max="1" width="6.28125" style="94" customWidth="1"/>
    <col min="2" max="2" width="85.7109375" style="94" customWidth="1"/>
    <col min="3" max="13" width="10.7109375" style="94" customWidth="1"/>
    <col min="14" max="15" width="12.00390625" style="62" customWidth="1"/>
    <col min="16" max="17" width="9.8515625" style="62" customWidth="1"/>
    <col min="18" max="18" width="11.00390625" style="62" customWidth="1"/>
    <col min="19" max="16384" width="9.140625" style="94" customWidth="1"/>
  </cols>
  <sheetData>
    <row r="1" spans="1:18" ht="14.25">
      <c r="A1" s="61" t="s">
        <v>88</v>
      </c>
      <c r="B1" s="61" t="s">
        <v>280</v>
      </c>
      <c r="C1" s="62"/>
      <c r="D1" s="62"/>
      <c r="E1" s="62"/>
      <c r="F1" s="62"/>
      <c r="G1" s="62"/>
      <c r="H1" s="62"/>
      <c r="I1" s="62"/>
      <c r="J1" s="62"/>
      <c r="K1" s="62"/>
      <c r="L1" s="62"/>
      <c r="M1" s="62"/>
      <c r="N1" s="93"/>
      <c r="O1" s="93"/>
      <c r="P1" s="93"/>
      <c r="Q1" s="93"/>
      <c r="R1" s="214"/>
    </row>
    <row r="2" spans="1:18" ht="14.25">
      <c r="A2" s="93"/>
      <c r="B2" s="62"/>
      <c r="C2" s="62"/>
      <c r="D2" s="62"/>
      <c r="E2" s="62"/>
      <c r="F2" s="62"/>
      <c r="G2" s="62"/>
      <c r="H2" s="62"/>
      <c r="I2" s="62"/>
      <c r="J2" s="62"/>
      <c r="K2" s="62"/>
      <c r="L2" s="62"/>
      <c r="M2" s="62"/>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t="s">
        <v>110</v>
      </c>
      <c r="D5" s="86" t="s">
        <v>110</v>
      </c>
      <c r="E5" s="86" t="s">
        <v>110</v>
      </c>
      <c r="F5" s="86" t="s">
        <v>110</v>
      </c>
      <c r="G5" s="86" t="s">
        <v>110</v>
      </c>
      <c r="H5" s="86" t="s">
        <v>110</v>
      </c>
      <c r="I5" s="86" t="s">
        <v>110</v>
      </c>
      <c r="J5" s="86" t="s">
        <v>110</v>
      </c>
      <c r="K5" s="86" t="s">
        <v>110</v>
      </c>
      <c r="L5" s="86" t="s">
        <v>110</v>
      </c>
      <c r="M5" s="86" t="s">
        <v>110</v>
      </c>
      <c r="N5" s="86" t="s">
        <v>110</v>
      </c>
      <c r="O5" s="86" t="s">
        <v>110</v>
      </c>
      <c r="P5" s="86" t="s">
        <v>110</v>
      </c>
      <c r="Q5" s="86" t="s">
        <v>110</v>
      </c>
      <c r="R5" s="86" t="s">
        <v>110</v>
      </c>
    </row>
    <row r="6" spans="1:1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row>
    <row r="7" spans="1:18" ht="14.25">
      <c r="A7" s="63">
        <v>1.3</v>
      </c>
      <c r="B7" s="62" t="s">
        <v>4</v>
      </c>
      <c r="C7" s="86" t="s">
        <v>110</v>
      </c>
      <c r="D7" s="86" t="s">
        <v>110</v>
      </c>
      <c r="E7" s="86" t="s">
        <v>110</v>
      </c>
      <c r="F7" s="86" t="s">
        <v>110</v>
      </c>
      <c r="G7" s="86" t="s">
        <v>110</v>
      </c>
      <c r="H7" s="86" t="s">
        <v>110</v>
      </c>
      <c r="I7" s="86" t="s">
        <v>110</v>
      </c>
      <c r="J7" s="86" t="s">
        <v>110</v>
      </c>
      <c r="K7" s="86" t="s">
        <v>110</v>
      </c>
      <c r="L7" s="86" t="s">
        <v>110</v>
      </c>
      <c r="M7" s="86" t="s">
        <v>110</v>
      </c>
      <c r="N7" s="86" t="s">
        <v>110</v>
      </c>
      <c r="O7" s="86" t="s">
        <v>110</v>
      </c>
      <c r="P7" s="86" t="s">
        <v>110</v>
      </c>
      <c r="Q7" s="86" t="s">
        <v>110</v>
      </c>
      <c r="R7" s="86" t="s">
        <v>110</v>
      </c>
    </row>
    <row r="8" spans="1:18" ht="14.25">
      <c r="A8" s="63">
        <v>1.4</v>
      </c>
      <c r="B8" s="62" t="s">
        <v>5</v>
      </c>
      <c r="C8" s="86" t="s">
        <v>110</v>
      </c>
      <c r="D8" s="86" t="s">
        <v>110</v>
      </c>
      <c r="E8" s="86" t="s">
        <v>110</v>
      </c>
      <c r="F8" s="86" t="s">
        <v>110</v>
      </c>
      <c r="G8" s="86" t="s">
        <v>110</v>
      </c>
      <c r="H8" s="86" t="s">
        <v>110</v>
      </c>
      <c r="I8" s="86" t="s">
        <v>110</v>
      </c>
      <c r="J8" s="86" t="s">
        <v>110</v>
      </c>
      <c r="K8" s="86" t="s">
        <v>110</v>
      </c>
      <c r="L8" s="86" t="s">
        <v>110</v>
      </c>
      <c r="M8" s="86" t="s">
        <v>110</v>
      </c>
      <c r="N8" s="86" t="s">
        <v>110</v>
      </c>
      <c r="O8" s="86" t="s">
        <v>110</v>
      </c>
      <c r="P8" s="86" t="s">
        <v>110</v>
      </c>
      <c r="Q8" s="86" t="s">
        <v>110</v>
      </c>
      <c r="R8" s="86" t="s">
        <v>110</v>
      </c>
    </row>
    <row r="9" spans="1:18"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row>
    <row r="10" spans="1:18" ht="14.25">
      <c r="A10" s="63">
        <v>1.6</v>
      </c>
      <c r="B10" s="62" t="s">
        <v>7</v>
      </c>
      <c r="C10" s="86" t="s">
        <v>110</v>
      </c>
      <c r="D10" s="86" t="s">
        <v>110</v>
      </c>
      <c r="E10" s="86" t="s">
        <v>110</v>
      </c>
      <c r="F10" s="86" t="s">
        <v>110</v>
      </c>
      <c r="G10" s="86" t="s">
        <v>110</v>
      </c>
      <c r="H10" s="86" t="s">
        <v>110</v>
      </c>
      <c r="I10" s="86" t="s">
        <v>110</v>
      </c>
      <c r="J10" s="86" t="s">
        <v>110</v>
      </c>
      <c r="K10" s="86" t="s">
        <v>110</v>
      </c>
      <c r="L10" s="86" t="s">
        <v>110</v>
      </c>
      <c r="M10" s="86" t="s">
        <v>110</v>
      </c>
      <c r="N10" s="86" t="s">
        <v>110</v>
      </c>
      <c r="O10" s="86" t="s">
        <v>110</v>
      </c>
      <c r="P10" s="86" t="s">
        <v>110</v>
      </c>
      <c r="Q10" s="86" t="s">
        <v>110</v>
      </c>
      <c r="R10" s="86" t="s">
        <v>110</v>
      </c>
    </row>
    <row r="11" spans="1:18"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86" t="s">
        <v>110</v>
      </c>
    </row>
    <row r="12" spans="1:18"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86" t="s">
        <v>110</v>
      </c>
    </row>
    <row r="13" spans="1:18" ht="14.25">
      <c r="A13" s="63">
        <v>1.9</v>
      </c>
      <c r="B13" s="62" t="s">
        <v>10</v>
      </c>
      <c r="C13" s="86"/>
      <c r="D13" s="86"/>
      <c r="E13" s="86"/>
      <c r="F13" s="86"/>
      <c r="G13" s="86"/>
      <c r="H13" s="86"/>
      <c r="I13" s="86"/>
      <c r="J13" s="86"/>
      <c r="K13" s="86"/>
      <c r="L13" s="86"/>
      <c r="M13" s="86"/>
      <c r="N13" s="86"/>
      <c r="O13" s="86"/>
      <c r="P13" s="86"/>
      <c r="Q13" s="86"/>
      <c r="R13" s="101"/>
    </row>
    <row r="14" spans="1:18" ht="14.25">
      <c r="A14" s="63"/>
      <c r="B14" s="62"/>
      <c r="C14" s="62"/>
      <c r="D14" s="62"/>
      <c r="E14" s="62"/>
      <c r="F14" s="62"/>
      <c r="G14" s="62"/>
      <c r="H14" s="62"/>
      <c r="I14" s="62"/>
      <c r="J14" s="62"/>
      <c r="K14" s="62"/>
      <c r="L14" s="68"/>
      <c r="M14" s="68"/>
      <c r="N14" s="68"/>
      <c r="O14" s="68"/>
      <c r="P14" s="68"/>
      <c r="Q14" s="68"/>
      <c r="R14" s="68"/>
    </row>
    <row r="15" spans="1:18" ht="15">
      <c r="A15" s="109" t="s">
        <v>11</v>
      </c>
      <c r="B15" s="107"/>
      <c r="C15" s="107"/>
      <c r="D15" s="107"/>
      <c r="E15" s="107"/>
      <c r="F15" s="107"/>
      <c r="G15" s="107"/>
      <c r="H15" s="107"/>
      <c r="I15" s="107"/>
      <c r="J15" s="107"/>
      <c r="K15" s="107"/>
      <c r="L15" s="107"/>
      <c r="M15" s="107"/>
      <c r="N15" s="107"/>
      <c r="O15" s="107"/>
      <c r="P15" s="107"/>
      <c r="Q15" s="107"/>
      <c r="R15" s="107"/>
    </row>
    <row r="16" spans="1:1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86" t="s">
        <v>110</v>
      </c>
      <c r="D17" s="86" t="s">
        <v>110</v>
      </c>
      <c r="E17" s="86" t="s">
        <v>110</v>
      </c>
      <c r="F17" s="86" t="s">
        <v>110</v>
      </c>
      <c r="G17" s="86" t="s">
        <v>110</v>
      </c>
      <c r="H17" s="86" t="s">
        <v>110</v>
      </c>
      <c r="I17" s="86" t="s">
        <v>110</v>
      </c>
      <c r="J17" s="86" t="s">
        <v>110</v>
      </c>
      <c r="K17" s="86" t="s">
        <v>110</v>
      </c>
      <c r="L17" s="86" t="s">
        <v>110</v>
      </c>
      <c r="M17" s="86" t="s">
        <v>110</v>
      </c>
      <c r="N17" s="86" t="s">
        <v>110</v>
      </c>
      <c r="O17" s="86" t="s">
        <v>110</v>
      </c>
      <c r="P17" s="86" t="s">
        <v>110</v>
      </c>
      <c r="Q17" s="86" t="s">
        <v>110</v>
      </c>
      <c r="R17" s="86" t="s">
        <v>110</v>
      </c>
    </row>
    <row r="18" spans="1:18" ht="14.25">
      <c r="A18" s="63">
        <v>2.2</v>
      </c>
      <c r="B18" s="62" t="s">
        <v>13</v>
      </c>
      <c r="C18" s="86" t="s">
        <v>110</v>
      </c>
      <c r="D18" s="86" t="s">
        <v>110</v>
      </c>
      <c r="E18" s="86" t="s">
        <v>110</v>
      </c>
      <c r="F18" s="86" t="s">
        <v>110</v>
      </c>
      <c r="G18" s="86" t="s">
        <v>110</v>
      </c>
      <c r="H18" s="86" t="s">
        <v>110</v>
      </c>
      <c r="I18" s="86" t="s">
        <v>110</v>
      </c>
      <c r="J18" s="86" t="s">
        <v>110</v>
      </c>
      <c r="K18" s="86" t="s">
        <v>110</v>
      </c>
      <c r="L18" s="86" t="s">
        <v>110</v>
      </c>
      <c r="M18" s="86" t="s">
        <v>110</v>
      </c>
      <c r="N18" s="86" t="s">
        <v>110</v>
      </c>
      <c r="O18" s="86" t="s">
        <v>110</v>
      </c>
      <c r="P18" s="86" t="s">
        <v>110</v>
      </c>
      <c r="Q18" s="86" t="s">
        <v>110</v>
      </c>
      <c r="R18" s="86" t="s">
        <v>110</v>
      </c>
    </row>
    <row r="19" spans="1:18" ht="14.25">
      <c r="A19" s="63">
        <v>2.3</v>
      </c>
      <c r="B19" s="62" t="s">
        <v>14</v>
      </c>
      <c r="C19" s="86" t="s">
        <v>110</v>
      </c>
      <c r="D19" s="86" t="s">
        <v>110</v>
      </c>
      <c r="E19" s="86" t="s">
        <v>110</v>
      </c>
      <c r="F19" s="86" t="s">
        <v>110</v>
      </c>
      <c r="G19" s="86" t="s">
        <v>110</v>
      </c>
      <c r="H19" s="86" t="s">
        <v>110</v>
      </c>
      <c r="I19" s="86" t="s">
        <v>110</v>
      </c>
      <c r="J19" s="86" t="s">
        <v>110</v>
      </c>
      <c r="K19" s="86" t="s">
        <v>110</v>
      </c>
      <c r="L19" s="86" t="s">
        <v>110</v>
      </c>
      <c r="M19" s="86" t="s">
        <v>110</v>
      </c>
      <c r="N19" s="86" t="s">
        <v>110</v>
      </c>
      <c r="O19" s="86" t="s">
        <v>110</v>
      </c>
      <c r="P19" s="86" t="s">
        <v>110</v>
      </c>
      <c r="Q19" s="86" t="s">
        <v>110</v>
      </c>
      <c r="R19" s="86" t="s">
        <v>110</v>
      </c>
    </row>
    <row r="20" spans="1:18" ht="14.25">
      <c r="A20" s="63">
        <v>2.4</v>
      </c>
      <c r="B20" s="62" t="s">
        <v>15</v>
      </c>
      <c r="C20" s="86" t="s">
        <v>110</v>
      </c>
      <c r="D20" s="86" t="s">
        <v>110</v>
      </c>
      <c r="E20" s="86" t="s">
        <v>110</v>
      </c>
      <c r="F20" s="86" t="s">
        <v>110</v>
      </c>
      <c r="G20" s="86" t="s">
        <v>110</v>
      </c>
      <c r="H20" s="86" t="s">
        <v>110</v>
      </c>
      <c r="I20" s="86" t="s">
        <v>110</v>
      </c>
      <c r="J20" s="86" t="s">
        <v>110</v>
      </c>
      <c r="K20" s="86" t="s">
        <v>110</v>
      </c>
      <c r="L20" s="86" t="s">
        <v>110</v>
      </c>
      <c r="M20" s="86" t="s">
        <v>110</v>
      </c>
      <c r="N20" s="86" t="s">
        <v>110</v>
      </c>
      <c r="O20" s="86" t="s">
        <v>110</v>
      </c>
      <c r="P20" s="86" t="s">
        <v>110</v>
      </c>
      <c r="Q20" s="86" t="s">
        <v>110</v>
      </c>
      <c r="R20" s="86" t="s">
        <v>110</v>
      </c>
    </row>
    <row r="21" spans="1:18" ht="14.25">
      <c r="A21" s="63">
        <v>2.5</v>
      </c>
      <c r="B21" s="62" t="s">
        <v>10</v>
      </c>
      <c r="C21" s="86" t="s">
        <v>110</v>
      </c>
      <c r="D21" s="86" t="s">
        <v>110</v>
      </c>
      <c r="E21" s="86" t="s">
        <v>110</v>
      </c>
      <c r="F21" s="86" t="s">
        <v>110</v>
      </c>
      <c r="G21" s="86" t="s">
        <v>110</v>
      </c>
      <c r="H21" s="86" t="s">
        <v>110</v>
      </c>
      <c r="I21" s="86" t="s">
        <v>110</v>
      </c>
      <c r="J21" s="86" t="s">
        <v>110</v>
      </c>
      <c r="K21" s="86" t="s">
        <v>110</v>
      </c>
      <c r="L21" s="86" t="s">
        <v>110</v>
      </c>
      <c r="M21" s="86" t="s">
        <v>110</v>
      </c>
      <c r="N21" s="86" t="s">
        <v>110</v>
      </c>
      <c r="O21" s="86" t="s">
        <v>110</v>
      </c>
      <c r="P21" s="86" t="s">
        <v>110</v>
      </c>
      <c r="Q21" s="86" t="s">
        <v>110</v>
      </c>
      <c r="R21" s="86" t="s">
        <v>110</v>
      </c>
    </row>
    <row r="22" spans="1:18"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row>
    <row r="23" spans="1:18" ht="14.25">
      <c r="A23" s="63">
        <v>2.7</v>
      </c>
      <c r="B23" s="62" t="s">
        <v>17</v>
      </c>
      <c r="C23" s="86" t="s">
        <v>110</v>
      </c>
      <c r="D23" s="86" t="s">
        <v>110</v>
      </c>
      <c r="E23" s="86" t="s">
        <v>110</v>
      </c>
      <c r="F23" s="86" t="s">
        <v>110</v>
      </c>
      <c r="G23" s="86" t="s">
        <v>110</v>
      </c>
      <c r="H23" s="86" t="s">
        <v>110</v>
      </c>
      <c r="I23" s="86" t="s">
        <v>110</v>
      </c>
      <c r="J23" s="86" t="s">
        <v>110</v>
      </c>
      <c r="K23" s="86" t="s">
        <v>110</v>
      </c>
      <c r="L23" s="86" t="s">
        <v>110</v>
      </c>
      <c r="M23" s="86" t="s">
        <v>110</v>
      </c>
      <c r="N23" s="86" t="s">
        <v>110</v>
      </c>
      <c r="O23" s="86" t="s">
        <v>110</v>
      </c>
      <c r="P23" s="86" t="s">
        <v>110</v>
      </c>
      <c r="Q23" s="86" t="s">
        <v>110</v>
      </c>
      <c r="R23" s="86" t="s">
        <v>110</v>
      </c>
    </row>
    <row r="24" spans="1:18" ht="14.25">
      <c r="A24" s="63">
        <v>2.8</v>
      </c>
      <c r="B24" s="62" t="s">
        <v>18</v>
      </c>
      <c r="C24" s="86" t="s">
        <v>110</v>
      </c>
      <c r="D24" s="86" t="s">
        <v>110</v>
      </c>
      <c r="E24" s="86" t="s">
        <v>110</v>
      </c>
      <c r="F24" s="86" t="s">
        <v>110</v>
      </c>
      <c r="G24" s="86" t="s">
        <v>110</v>
      </c>
      <c r="H24" s="86" t="s">
        <v>110</v>
      </c>
      <c r="I24" s="86" t="s">
        <v>110</v>
      </c>
      <c r="J24" s="86" t="s">
        <v>110</v>
      </c>
      <c r="K24" s="86" t="s">
        <v>110</v>
      </c>
      <c r="L24" s="86" t="s">
        <v>110</v>
      </c>
      <c r="M24" s="86" t="s">
        <v>110</v>
      </c>
      <c r="N24" s="86" t="s">
        <v>110</v>
      </c>
      <c r="O24" s="86" t="s">
        <v>110</v>
      </c>
      <c r="P24" s="86" t="s">
        <v>110</v>
      </c>
      <c r="Q24" s="86" t="s">
        <v>110</v>
      </c>
      <c r="R24" s="86" t="s">
        <v>110</v>
      </c>
    </row>
    <row r="25" spans="1:18" ht="14.25">
      <c r="A25" s="63"/>
      <c r="B25" s="62"/>
      <c r="C25" s="62"/>
      <c r="D25" s="62"/>
      <c r="E25" s="62"/>
      <c r="F25" s="62"/>
      <c r="G25" s="62"/>
      <c r="H25" s="62"/>
      <c r="I25" s="62"/>
      <c r="J25" s="62"/>
      <c r="K25" s="62"/>
      <c r="L25" s="68"/>
      <c r="M25" s="68"/>
      <c r="N25" s="68"/>
      <c r="O25" s="68"/>
      <c r="P25" s="68"/>
      <c r="Q25" s="68"/>
      <c r="R25" s="68"/>
    </row>
    <row r="26" spans="1:18" ht="15">
      <c r="A26" s="109" t="s">
        <v>279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18" ht="14.25">
      <c r="A28" s="63">
        <v>3.1</v>
      </c>
      <c r="B28" s="62" t="s">
        <v>20</v>
      </c>
      <c r="C28" s="86" t="s">
        <v>110</v>
      </c>
      <c r="D28" s="86" t="s">
        <v>110</v>
      </c>
      <c r="E28" s="86" t="s">
        <v>110</v>
      </c>
      <c r="F28" s="86" t="s">
        <v>110</v>
      </c>
      <c r="G28" s="86" t="s">
        <v>110</v>
      </c>
      <c r="H28" s="86">
        <v>50000</v>
      </c>
      <c r="I28" s="86">
        <v>50000</v>
      </c>
      <c r="J28" s="86">
        <v>50000</v>
      </c>
      <c r="K28" s="86">
        <v>50000</v>
      </c>
      <c r="L28" s="86">
        <v>54008</v>
      </c>
      <c r="M28" s="86">
        <v>51992</v>
      </c>
      <c r="N28" s="86">
        <v>58500</v>
      </c>
      <c r="O28" s="86">
        <v>58100</v>
      </c>
      <c r="P28" s="86">
        <v>59000</v>
      </c>
      <c r="Q28" s="86">
        <v>58200</v>
      </c>
      <c r="R28" s="86">
        <v>63000</v>
      </c>
    </row>
    <row r="29" spans="1:18" ht="14.25">
      <c r="A29" s="63">
        <v>3.2</v>
      </c>
      <c r="B29" s="62" t="s">
        <v>21</v>
      </c>
      <c r="C29" s="86" t="s">
        <v>110</v>
      </c>
      <c r="D29" s="86" t="s">
        <v>110</v>
      </c>
      <c r="E29" s="86" t="s">
        <v>110</v>
      </c>
      <c r="F29" s="86" t="s">
        <v>110</v>
      </c>
      <c r="G29" s="86" t="s">
        <v>110</v>
      </c>
      <c r="H29" s="86">
        <v>45000</v>
      </c>
      <c r="I29" s="86">
        <v>45000</v>
      </c>
      <c r="J29" s="86">
        <v>43000</v>
      </c>
      <c r="K29" s="86">
        <v>48000</v>
      </c>
      <c r="L29" s="86">
        <v>51690</v>
      </c>
      <c r="M29" s="86">
        <v>51638</v>
      </c>
      <c r="N29" s="86">
        <v>60400</v>
      </c>
      <c r="O29" s="86">
        <v>60800</v>
      </c>
      <c r="P29" s="86">
        <v>64100</v>
      </c>
      <c r="Q29" s="86">
        <v>65600</v>
      </c>
      <c r="R29" s="86">
        <v>73300</v>
      </c>
    </row>
    <row r="30" spans="1:18" ht="14.25">
      <c r="A30" s="63">
        <v>3.3</v>
      </c>
      <c r="B30" s="62" t="s">
        <v>22</v>
      </c>
      <c r="C30" s="86" t="s">
        <v>110</v>
      </c>
      <c r="D30" s="86" t="s">
        <v>110</v>
      </c>
      <c r="E30" s="86" t="s">
        <v>110</v>
      </c>
      <c r="F30" s="86" t="s">
        <v>110</v>
      </c>
      <c r="G30" s="86" t="s">
        <v>110</v>
      </c>
      <c r="H30" s="86" t="s">
        <v>110</v>
      </c>
      <c r="I30" s="86" t="s">
        <v>110</v>
      </c>
      <c r="J30" s="86" t="s">
        <v>110</v>
      </c>
      <c r="K30" s="86" t="s">
        <v>110</v>
      </c>
      <c r="L30" s="86" t="s">
        <v>110</v>
      </c>
      <c r="M30" s="86" t="s">
        <v>110</v>
      </c>
      <c r="N30" s="86" t="s">
        <v>110</v>
      </c>
      <c r="O30">
        <v>4500</v>
      </c>
      <c r="P30">
        <v>4200</v>
      </c>
      <c r="Q30" s="86">
        <v>3600</v>
      </c>
      <c r="R30" s="86">
        <v>3200</v>
      </c>
    </row>
    <row r="31" spans="1:18" ht="14.25">
      <c r="A31" s="63">
        <v>3.4</v>
      </c>
      <c r="B31" s="62" t="s">
        <v>23</v>
      </c>
      <c r="C31" s="86" t="s">
        <v>110</v>
      </c>
      <c r="D31" s="86" t="s">
        <v>110</v>
      </c>
      <c r="E31" s="86" t="s">
        <v>110</v>
      </c>
      <c r="F31" s="86" t="s">
        <v>110</v>
      </c>
      <c r="G31" s="86" t="s">
        <v>110</v>
      </c>
      <c r="H31" s="86">
        <v>45000</v>
      </c>
      <c r="I31" s="86">
        <v>45000</v>
      </c>
      <c r="J31" s="86">
        <v>43000</v>
      </c>
      <c r="K31" s="86">
        <v>48000</v>
      </c>
      <c r="L31" s="86">
        <v>51690</v>
      </c>
      <c r="M31" s="86">
        <v>51638</v>
      </c>
      <c r="N31" s="86">
        <v>60400</v>
      </c>
      <c r="O31" s="86">
        <v>60800</v>
      </c>
      <c r="P31" s="86">
        <v>64100</v>
      </c>
      <c r="Q31" s="86">
        <v>62000</v>
      </c>
      <c r="R31" s="86">
        <v>70100</v>
      </c>
    </row>
    <row r="32" spans="1:18" ht="14.25">
      <c r="A32" s="63">
        <v>3.5</v>
      </c>
      <c r="B32" s="62" t="s">
        <v>24</v>
      </c>
      <c r="C32" s="86" t="s">
        <v>110</v>
      </c>
      <c r="D32" s="86" t="s">
        <v>110</v>
      </c>
      <c r="E32" s="86" t="s">
        <v>110</v>
      </c>
      <c r="F32" s="86" t="s">
        <v>110</v>
      </c>
      <c r="G32" s="86" t="s">
        <v>110</v>
      </c>
      <c r="H32" s="82">
        <v>0.9</v>
      </c>
      <c r="I32" s="82">
        <v>0.9</v>
      </c>
      <c r="J32" s="82">
        <v>0.86</v>
      </c>
      <c r="K32" s="82">
        <v>0.96</v>
      </c>
      <c r="L32" s="82">
        <v>0.9570804325285143</v>
      </c>
      <c r="M32" s="82">
        <v>0.9931912601938759</v>
      </c>
      <c r="N32" s="82">
        <v>1.0324786324786326</v>
      </c>
      <c r="O32" s="82">
        <v>1.0464716006884682</v>
      </c>
      <c r="P32" s="82">
        <v>1.0864406779661018</v>
      </c>
      <c r="Q32" s="82">
        <v>1.0652920962199313</v>
      </c>
      <c r="R32" s="82">
        <v>1.1126984126984127</v>
      </c>
    </row>
    <row r="33" spans="1:18" ht="14.25">
      <c r="A33" s="63"/>
      <c r="B33" s="62"/>
      <c r="C33" s="62"/>
      <c r="D33" s="62"/>
      <c r="E33" s="62"/>
      <c r="F33" s="62"/>
      <c r="G33" s="62"/>
      <c r="H33" s="62"/>
      <c r="I33" s="62"/>
      <c r="J33" s="62"/>
      <c r="K33" s="62"/>
      <c r="L33" s="68"/>
      <c r="M33" s="68"/>
      <c r="N33" s="68"/>
      <c r="O33" s="68"/>
      <c r="P33" s="68"/>
      <c r="Q33" s="68"/>
      <c r="R33" s="68"/>
    </row>
    <row r="34" spans="1:18" ht="15">
      <c r="A34" s="109" t="s">
        <v>281</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20" ht="14.25">
      <c r="A36" s="63">
        <v>4.1</v>
      </c>
      <c r="B36" s="62" t="s">
        <v>26</v>
      </c>
      <c r="C36" s="86" t="s">
        <v>110</v>
      </c>
      <c r="D36" s="86" t="s">
        <v>110</v>
      </c>
      <c r="E36" s="86" t="s">
        <v>110</v>
      </c>
      <c r="F36" s="86" t="s">
        <v>110</v>
      </c>
      <c r="G36" s="86" t="s">
        <v>110</v>
      </c>
      <c r="H36" s="86">
        <v>12914.999999999998</v>
      </c>
      <c r="I36" s="86">
        <v>15749.999999999998</v>
      </c>
      <c r="J36" s="86">
        <v>15049.999999999998</v>
      </c>
      <c r="K36" s="86">
        <v>16800</v>
      </c>
      <c r="L36" s="86">
        <v>18780</v>
      </c>
      <c r="M36" s="86">
        <v>21639</v>
      </c>
      <c r="N36" s="86">
        <v>26637</v>
      </c>
      <c r="O36" s="86">
        <v>26812</v>
      </c>
      <c r="P36" s="86">
        <v>27921.960000000003</v>
      </c>
      <c r="Q36" s="86">
        <v>29508</v>
      </c>
      <c r="R36" s="86">
        <v>32985</v>
      </c>
      <c r="S36" s="132"/>
      <c r="T36" s="132"/>
    </row>
    <row r="37" spans="1:20" ht="14.25">
      <c r="A37" s="63">
        <v>4.2</v>
      </c>
      <c r="B37" s="62" t="s">
        <v>27</v>
      </c>
      <c r="C37" s="86" t="s">
        <v>110</v>
      </c>
      <c r="D37" s="86" t="s">
        <v>110</v>
      </c>
      <c r="E37" s="86" t="s">
        <v>110</v>
      </c>
      <c r="F37" s="86" t="s">
        <v>110</v>
      </c>
      <c r="G37" s="86" t="s">
        <v>110</v>
      </c>
      <c r="H37" s="86">
        <v>12914.999999999998</v>
      </c>
      <c r="I37" s="86">
        <v>15749.999999999998</v>
      </c>
      <c r="J37" s="86">
        <v>15049.999999999998</v>
      </c>
      <c r="K37" s="86">
        <v>16800</v>
      </c>
      <c r="L37" s="86">
        <v>18780</v>
      </c>
      <c r="M37" s="86">
        <v>16660</v>
      </c>
      <c r="N37" s="86">
        <v>20778</v>
      </c>
      <c r="O37" s="86">
        <v>20915</v>
      </c>
      <c r="P37" s="86">
        <v>20761.99</v>
      </c>
      <c r="Q37" s="86">
        <v>21680</v>
      </c>
      <c r="R37" s="86">
        <v>24189</v>
      </c>
      <c r="S37" s="133"/>
      <c r="T37" s="133"/>
    </row>
    <row r="38" spans="1:20" ht="14.25">
      <c r="A38" s="63">
        <v>4.3</v>
      </c>
      <c r="B38" s="62" t="s">
        <v>28</v>
      </c>
      <c r="C38" s="86" t="s">
        <v>110</v>
      </c>
      <c r="D38" s="86" t="s">
        <v>110</v>
      </c>
      <c r="E38" s="86" t="s">
        <v>110</v>
      </c>
      <c r="F38" s="86" t="s">
        <v>110</v>
      </c>
      <c r="G38" s="86" t="s">
        <v>110</v>
      </c>
      <c r="H38" s="86" t="s">
        <v>110</v>
      </c>
      <c r="I38" s="86" t="s">
        <v>110</v>
      </c>
      <c r="J38" s="86" t="s">
        <v>110</v>
      </c>
      <c r="K38" s="86" t="s">
        <v>110</v>
      </c>
      <c r="L38" s="86" t="s">
        <v>110</v>
      </c>
      <c r="M38" s="86">
        <v>1487</v>
      </c>
      <c r="N38" s="86">
        <v>4470</v>
      </c>
      <c r="O38" s="86">
        <v>4499</v>
      </c>
      <c r="P38" s="86">
        <v>5288.25</v>
      </c>
      <c r="Q38" s="86">
        <v>5888</v>
      </c>
      <c r="R38" s="86">
        <v>6597</v>
      </c>
      <c r="S38" s="133"/>
      <c r="T38" s="133"/>
    </row>
    <row r="39" spans="1:20" ht="14.25">
      <c r="A39" s="63">
        <v>4.4</v>
      </c>
      <c r="B39" s="62" t="s">
        <v>29</v>
      </c>
      <c r="C39" s="86" t="s">
        <v>110</v>
      </c>
      <c r="D39" s="86" t="s">
        <v>110</v>
      </c>
      <c r="E39" s="86" t="s">
        <v>110</v>
      </c>
      <c r="F39" s="86" t="s">
        <v>110</v>
      </c>
      <c r="G39" s="86" t="s">
        <v>110</v>
      </c>
      <c r="H39" s="86" t="s">
        <v>110</v>
      </c>
      <c r="I39" s="86" t="s">
        <v>110</v>
      </c>
      <c r="J39" s="86" t="s">
        <v>110</v>
      </c>
      <c r="K39" s="86" t="s">
        <v>110</v>
      </c>
      <c r="L39" s="86" t="s">
        <v>110</v>
      </c>
      <c r="M39" s="86">
        <v>3492</v>
      </c>
      <c r="N39" s="86">
        <v>1389</v>
      </c>
      <c r="O39" s="86">
        <v>1398</v>
      </c>
      <c r="P39" s="86">
        <v>1871.72</v>
      </c>
      <c r="Q39" s="86">
        <v>1940</v>
      </c>
      <c r="R39" s="86">
        <v>2199</v>
      </c>
      <c r="S39" s="133"/>
      <c r="T39" s="133"/>
    </row>
    <row r="40" spans="1:20" ht="14.25">
      <c r="A40" s="63">
        <v>4.5</v>
      </c>
      <c r="B40" s="62" t="s">
        <v>30</v>
      </c>
      <c r="C40" s="86" t="s">
        <v>110</v>
      </c>
      <c r="D40" s="86" t="s">
        <v>110</v>
      </c>
      <c r="E40" s="86" t="s">
        <v>110</v>
      </c>
      <c r="F40" s="86" t="s">
        <v>110</v>
      </c>
      <c r="G40" s="86" t="s">
        <v>110</v>
      </c>
      <c r="H40" s="86">
        <v>24750.000000000004</v>
      </c>
      <c r="I40" s="86">
        <v>24750.000000000004</v>
      </c>
      <c r="J40" s="86">
        <v>23650.000000000004</v>
      </c>
      <c r="K40" s="86">
        <v>26400.000000000004</v>
      </c>
      <c r="L40" s="86">
        <v>27412</v>
      </c>
      <c r="M40" s="86">
        <v>21251</v>
      </c>
      <c r="N40" s="86">
        <v>21623</v>
      </c>
      <c r="O40" s="86">
        <v>21766</v>
      </c>
      <c r="P40" s="86">
        <v>20749.17</v>
      </c>
      <c r="Q40" s="86">
        <v>18646</v>
      </c>
      <c r="R40" s="86">
        <v>20817.2</v>
      </c>
      <c r="S40" s="132"/>
      <c r="T40" s="132"/>
    </row>
    <row r="41" spans="1:20" ht="14.25">
      <c r="A41" s="63">
        <v>4.6</v>
      </c>
      <c r="B41" s="62" t="s">
        <v>31</v>
      </c>
      <c r="C41" s="86" t="s">
        <v>110</v>
      </c>
      <c r="D41" s="86" t="s">
        <v>110</v>
      </c>
      <c r="E41" s="86" t="s">
        <v>110</v>
      </c>
      <c r="F41" s="86" t="s">
        <v>110</v>
      </c>
      <c r="G41" s="86" t="s">
        <v>110</v>
      </c>
      <c r="H41" s="86">
        <v>24750.000000000004</v>
      </c>
      <c r="I41" s="86">
        <v>24750.000000000004</v>
      </c>
      <c r="J41" s="86">
        <v>23650.000000000004</v>
      </c>
      <c r="K41" s="86">
        <v>26400.000000000004</v>
      </c>
      <c r="L41" s="86">
        <v>27412</v>
      </c>
      <c r="M41" s="86">
        <v>21251</v>
      </c>
      <c r="N41" s="86">
        <v>21623</v>
      </c>
      <c r="O41" s="86">
        <v>21766</v>
      </c>
      <c r="P41" s="86">
        <v>20749.17</v>
      </c>
      <c r="Q41" s="86">
        <v>18646</v>
      </c>
      <c r="R41" s="86">
        <v>20817.2</v>
      </c>
      <c r="S41" s="136"/>
      <c r="T41" s="136"/>
    </row>
    <row r="42" spans="1:20"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c r="S42" s="136"/>
      <c r="T42" s="136"/>
    </row>
    <row r="43" spans="1:20" ht="14.25">
      <c r="A43" s="63">
        <v>4.8</v>
      </c>
      <c r="B43" s="62" t="s">
        <v>33</v>
      </c>
      <c r="C43" s="86" t="s">
        <v>110</v>
      </c>
      <c r="D43" s="86" t="s">
        <v>110</v>
      </c>
      <c r="E43" s="86" t="s">
        <v>110</v>
      </c>
      <c r="F43" s="86" t="s">
        <v>110</v>
      </c>
      <c r="G43" s="86" t="s">
        <v>110</v>
      </c>
      <c r="H43" s="86" t="s">
        <v>110</v>
      </c>
      <c r="I43" s="86" t="s">
        <v>110</v>
      </c>
      <c r="J43" s="86" t="s">
        <v>110</v>
      </c>
      <c r="K43" s="86" t="s">
        <v>110</v>
      </c>
      <c r="L43" s="86" t="s">
        <v>110</v>
      </c>
      <c r="M43" s="86" t="s">
        <v>110</v>
      </c>
      <c r="N43" s="86" t="s">
        <v>110</v>
      </c>
      <c r="O43" s="86" t="s">
        <v>110</v>
      </c>
      <c r="P43" s="86" t="s">
        <v>110</v>
      </c>
      <c r="Q43" s="86" t="s">
        <v>110</v>
      </c>
      <c r="R43" s="86" t="s">
        <v>110</v>
      </c>
      <c r="S43" s="132"/>
      <c r="T43" s="132"/>
    </row>
    <row r="44" spans="1:20" ht="14.25">
      <c r="A44" s="63">
        <v>4.9</v>
      </c>
      <c r="B44" s="62" t="s">
        <v>34</v>
      </c>
      <c r="C44" s="78" t="s">
        <v>110</v>
      </c>
      <c r="D44" s="78" t="s">
        <v>110</v>
      </c>
      <c r="E44" s="78" t="s">
        <v>110</v>
      </c>
      <c r="F44" s="78" t="s">
        <v>110</v>
      </c>
      <c r="G44" s="78" t="s">
        <v>110</v>
      </c>
      <c r="H44" s="78" t="s">
        <v>110</v>
      </c>
      <c r="I44" s="78" t="s">
        <v>110</v>
      </c>
      <c r="J44" s="78" t="s">
        <v>110</v>
      </c>
      <c r="K44" s="78" t="s">
        <v>110</v>
      </c>
      <c r="L44" s="78" t="s">
        <v>110</v>
      </c>
      <c r="M44" s="78" t="s">
        <v>110</v>
      </c>
      <c r="N44" s="78" t="s">
        <v>110</v>
      </c>
      <c r="O44" s="78" t="s">
        <v>110</v>
      </c>
      <c r="P44" s="78" t="s">
        <v>110</v>
      </c>
      <c r="Q44" s="78" t="s">
        <v>110</v>
      </c>
      <c r="R44" s="86" t="s">
        <v>110</v>
      </c>
      <c r="S44" s="133"/>
      <c r="T44" s="133"/>
    </row>
    <row r="45" spans="1:20" ht="14.25">
      <c r="A45" s="73" t="s">
        <v>35</v>
      </c>
      <c r="B45" s="62" t="s">
        <v>36</v>
      </c>
      <c r="C45" s="78" t="s">
        <v>110</v>
      </c>
      <c r="D45" s="78" t="s">
        <v>110</v>
      </c>
      <c r="E45" s="78" t="s">
        <v>110</v>
      </c>
      <c r="F45" s="78" t="s">
        <v>110</v>
      </c>
      <c r="G45" s="78" t="s">
        <v>110</v>
      </c>
      <c r="H45" s="78" t="s">
        <v>110</v>
      </c>
      <c r="I45" s="78" t="s">
        <v>110</v>
      </c>
      <c r="J45" s="78" t="s">
        <v>110</v>
      </c>
      <c r="K45" s="78" t="s">
        <v>110</v>
      </c>
      <c r="L45" s="78" t="s">
        <v>110</v>
      </c>
      <c r="M45" s="78" t="s">
        <v>110</v>
      </c>
      <c r="N45" s="78" t="s">
        <v>110</v>
      </c>
      <c r="O45" s="78" t="s">
        <v>110</v>
      </c>
      <c r="P45" s="78" t="s">
        <v>110</v>
      </c>
      <c r="Q45" s="78" t="s">
        <v>110</v>
      </c>
      <c r="R45" s="86" t="s">
        <v>110</v>
      </c>
      <c r="S45" s="133"/>
      <c r="T45" s="133"/>
    </row>
    <row r="46" spans="1:20" ht="14.25">
      <c r="A46" s="73" t="s">
        <v>37</v>
      </c>
      <c r="B46" s="62" t="s">
        <v>38</v>
      </c>
      <c r="C46" s="78" t="s">
        <v>110</v>
      </c>
      <c r="D46" s="78" t="s">
        <v>110</v>
      </c>
      <c r="E46" s="78" t="s">
        <v>110</v>
      </c>
      <c r="F46" s="78" t="s">
        <v>110</v>
      </c>
      <c r="G46" s="78" t="s">
        <v>110</v>
      </c>
      <c r="H46" s="78" t="s">
        <v>110</v>
      </c>
      <c r="I46" s="78" t="s">
        <v>110</v>
      </c>
      <c r="J46" s="78" t="s">
        <v>110</v>
      </c>
      <c r="K46" s="78" t="s">
        <v>110</v>
      </c>
      <c r="L46" s="78" t="s">
        <v>110</v>
      </c>
      <c r="M46" s="78" t="s">
        <v>110</v>
      </c>
      <c r="N46" s="78" t="s">
        <v>110</v>
      </c>
      <c r="O46" s="78" t="s">
        <v>110</v>
      </c>
      <c r="P46" s="78" t="s">
        <v>110</v>
      </c>
      <c r="Q46" s="78" t="s">
        <v>110</v>
      </c>
      <c r="R46" s="86" t="s">
        <v>110</v>
      </c>
      <c r="S46" s="133"/>
      <c r="T46" s="133"/>
    </row>
    <row r="47" spans="1:20" ht="14.25">
      <c r="A47" s="73" t="s">
        <v>39</v>
      </c>
      <c r="B47" s="62" t="s">
        <v>40</v>
      </c>
      <c r="C47" s="78" t="s">
        <v>110</v>
      </c>
      <c r="D47" s="78" t="s">
        <v>110</v>
      </c>
      <c r="E47" s="78" t="s">
        <v>110</v>
      </c>
      <c r="F47" s="78" t="s">
        <v>110</v>
      </c>
      <c r="G47" s="78" t="s">
        <v>110</v>
      </c>
      <c r="H47" s="78" t="s">
        <v>110</v>
      </c>
      <c r="I47" s="78" t="s">
        <v>110</v>
      </c>
      <c r="J47" s="78" t="s">
        <v>110</v>
      </c>
      <c r="K47" s="78" t="s">
        <v>110</v>
      </c>
      <c r="L47" s="78" t="s">
        <v>110</v>
      </c>
      <c r="M47" s="78" t="s">
        <v>110</v>
      </c>
      <c r="N47" s="78" t="s">
        <v>110</v>
      </c>
      <c r="O47" s="78" t="s">
        <v>110</v>
      </c>
      <c r="P47" s="78" t="s">
        <v>110</v>
      </c>
      <c r="Q47" s="78" t="s">
        <v>110</v>
      </c>
      <c r="R47" s="86" t="s">
        <v>110</v>
      </c>
      <c r="S47" s="133"/>
      <c r="T47" s="133"/>
    </row>
    <row r="48" spans="1:20"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c r="S48" s="133"/>
      <c r="T48" s="133"/>
    </row>
    <row r="49" spans="1:20"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v>121</v>
      </c>
      <c r="O49" s="86">
        <v>122</v>
      </c>
      <c r="P49" s="86">
        <v>57.69</v>
      </c>
      <c r="Q49" s="86">
        <v>20</v>
      </c>
      <c r="R49" s="86">
        <v>73.3</v>
      </c>
      <c r="S49" s="133"/>
      <c r="T49" s="133"/>
    </row>
    <row r="50" spans="1:20" ht="14.25">
      <c r="A50" s="73" t="s">
        <v>45</v>
      </c>
      <c r="B50" s="62" t="s">
        <v>46</v>
      </c>
      <c r="C50" s="86" t="s">
        <v>110</v>
      </c>
      <c r="D50" s="86" t="s">
        <v>110</v>
      </c>
      <c r="E50" s="86" t="s">
        <v>110</v>
      </c>
      <c r="F50" s="86" t="s">
        <v>110</v>
      </c>
      <c r="G50" s="86" t="s">
        <v>110</v>
      </c>
      <c r="H50" s="86">
        <v>3600</v>
      </c>
      <c r="I50" s="86">
        <v>3600</v>
      </c>
      <c r="J50" s="86">
        <v>3440</v>
      </c>
      <c r="K50" s="86">
        <v>3840</v>
      </c>
      <c r="L50" s="86">
        <v>2108</v>
      </c>
      <c r="M50" s="86">
        <v>2239</v>
      </c>
      <c r="N50" s="86">
        <v>2658</v>
      </c>
      <c r="O50" s="86">
        <v>2675</v>
      </c>
      <c r="P50" s="86">
        <v>3237.05</v>
      </c>
      <c r="Q50" s="86">
        <v>3175</v>
      </c>
      <c r="R50" s="86">
        <v>3518.4</v>
      </c>
      <c r="S50" s="133"/>
      <c r="T50" s="133"/>
    </row>
    <row r="51" spans="1:20" ht="14.25">
      <c r="A51" s="73" t="s">
        <v>47</v>
      </c>
      <c r="B51" s="62" t="s">
        <v>48</v>
      </c>
      <c r="C51" s="86" t="s">
        <v>110</v>
      </c>
      <c r="D51" s="86" t="s">
        <v>110</v>
      </c>
      <c r="E51" s="86" t="s">
        <v>110</v>
      </c>
      <c r="F51" s="86" t="s">
        <v>110</v>
      </c>
      <c r="G51" s="86" t="s">
        <v>110</v>
      </c>
      <c r="H51" s="86" t="s">
        <v>110</v>
      </c>
      <c r="I51" s="86" t="s">
        <v>110</v>
      </c>
      <c r="J51" s="86" t="s">
        <v>110</v>
      </c>
      <c r="K51" s="86" t="s">
        <v>110</v>
      </c>
      <c r="L51" s="86" t="s">
        <v>110</v>
      </c>
      <c r="M51" s="86">
        <v>6469</v>
      </c>
      <c r="N51" s="86" t="s">
        <v>110</v>
      </c>
      <c r="O51" s="86" t="s">
        <v>110</v>
      </c>
      <c r="P51" s="86" t="s">
        <v>110</v>
      </c>
      <c r="Q51" s="86" t="s">
        <v>110</v>
      </c>
      <c r="R51" s="86" t="s">
        <v>110</v>
      </c>
      <c r="S51" s="133"/>
      <c r="T51" s="133"/>
    </row>
    <row r="52" spans="1:20"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v>60</v>
      </c>
      <c r="O52" s="86">
        <v>61</v>
      </c>
      <c r="P52" s="86">
        <v>19.23</v>
      </c>
      <c r="Q52" s="86">
        <v>18</v>
      </c>
      <c r="R52" s="86">
        <v>0</v>
      </c>
      <c r="S52" s="133"/>
      <c r="T52" s="133"/>
    </row>
    <row r="53" spans="1:20" ht="14.25">
      <c r="A53" s="73" t="s">
        <v>51</v>
      </c>
      <c r="B53" s="62" t="s">
        <v>52</v>
      </c>
      <c r="C53" s="86" t="s">
        <v>110</v>
      </c>
      <c r="D53" s="86" t="s">
        <v>110</v>
      </c>
      <c r="E53" s="86" t="s">
        <v>110</v>
      </c>
      <c r="F53" s="86" t="s">
        <v>110</v>
      </c>
      <c r="G53" s="86" t="s">
        <v>110</v>
      </c>
      <c r="H53" s="86">
        <v>3734.9999999999964</v>
      </c>
      <c r="I53" s="86">
        <v>899.9999999999964</v>
      </c>
      <c r="J53" s="86">
        <v>859.9999999999964</v>
      </c>
      <c r="K53" s="86" t="s">
        <v>110</v>
      </c>
      <c r="L53" s="86" t="s">
        <v>110</v>
      </c>
      <c r="M53" s="86">
        <v>41</v>
      </c>
      <c r="N53" s="86">
        <v>9301</v>
      </c>
      <c r="O53" s="86">
        <v>9363</v>
      </c>
      <c r="P53" s="86">
        <v>12114.9</v>
      </c>
      <c r="Q53" s="86">
        <v>14233</v>
      </c>
      <c r="R53" s="86">
        <v>15906.1</v>
      </c>
      <c r="S53" s="133"/>
      <c r="T53" s="133"/>
    </row>
    <row r="54" spans="1:20" ht="14.25">
      <c r="A54" s="73" t="s">
        <v>53</v>
      </c>
      <c r="B54" s="62" t="s">
        <v>54</v>
      </c>
      <c r="C54" s="86" t="s">
        <v>110</v>
      </c>
      <c r="D54" s="86" t="s">
        <v>110</v>
      </c>
      <c r="E54" s="86" t="s">
        <v>110</v>
      </c>
      <c r="F54" s="86" t="s">
        <v>110</v>
      </c>
      <c r="G54" s="86" t="s">
        <v>110</v>
      </c>
      <c r="H54" s="86">
        <v>45000</v>
      </c>
      <c r="I54" s="86">
        <v>45000</v>
      </c>
      <c r="J54" s="86">
        <v>43000</v>
      </c>
      <c r="K54" s="86">
        <v>47040</v>
      </c>
      <c r="L54" s="86">
        <v>48300</v>
      </c>
      <c r="M54" s="86">
        <v>51639</v>
      </c>
      <c r="N54" s="86">
        <v>60400</v>
      </c>
      <c r="O54" s="86">
        <v>60799</v>
      </c>
      <c r="P54" s="86">
        <v>64100.000000000015</v>
      </c>
      <c r="Q54" s="86">
        <v>65600</v>
      </c>
      <c r="R54" s="86">
        <v>73300</v>
      </c>
      <c r="S54" s="132"/>
      <c r="T54" s="132"/>
    </row>
    <row r="55" spans="1:18" ht="14.25">
      <c r="A55" s="73" t="s">
        <v>55</v>
      </c>
      <c r="B55" s="62" t="s">
        <v>56</v>
      </c>
      <c r="C55" s="86" t="s">
        <v>110</v>
      </c>
      <c r="D55" s="86" t="s">
        <v>110</v>
      </c>
      <c r="E55" s="86" t="s">
        <v>110</v>
      </c>
      <c r="F55" s="86" t="s">
        <v>110</v>
      </c>
      <c r="G55" s="86" t="s">
        <v>110</v>
      </c>
      <c r="H55" s="86" t="s">
        <v>110</v>
      </c>
      <c r="I55" s="86" t="s">
        <v>110</v>
      </c>
      <c r="J55" s="111">
        <v>-0.01</v>
      </c>
      <c r="K55" s="111">
        <v>0.13</v>
      </c>
      <c r="L55" s="111">
        <v>0.15</v>
      </c>
      <c r="M55" s="111">
        <v>0.21</v>
      </c>
      <c r="N55" s="111">
        <v>0.085</v>
      </c>
      <c r="O55" s="111">
        <v>0.07</v>
      </c>
      <c r="P55" s="111">
        <v>0.049</v>
      </c>
      <c r="Q55" s="111">
        <v>-0.011</v>
      </c>
      <c r="R55" s="86">
        <v>0</v>
      </c>
    </row>
    <row r="56" spans="1:18" ht="14.25">
      <c r="A56" s="73" t="s">
        <v>57</v>
      </c>
      <c r="B56" s="62" t="s">
        <v>359</v>
      </c>
      <c r="C56" s="86" t="s">
        <v>110</v>
      </c>
      <c r="D56" s="86" t="s">
        <v>110</v>
      </c>
      <c r="E56" s="86" t="s">
        <v>110</v>
      </c>
      <c r="F56" s="86" t="s">
        <v>110</v>
      </c>
      <c r="G56" s="86" t="s">
        <v>110</v>
      </c>
      <c r="H56" s="86" t="s">
        <v>110</v>
      </c>
      <c r="I56" s="86" t="s">
        <v>110</v>
      </c>
      <c r="J56" s="86" t="s">
        <v>110</v>
      </c>
      <c r="K56" s="79">
        <v>79040</v>
      </c>
      <c r="L56" s="79">
        <v>83300</v>
      </c>
      <c r="M56" s="79">
        <v>91639</v>
      </c>
      <c r="N56" s="132">
        <v>105400</v>
      </c>
      <c r="O56" s="132">
        <v>105799</v>
      </c>
      <c r="P56" s="132">
        <v>99135</v>
      </c>
      <c r="Q56" s="132">
        <v>103600</v>
      </c>
      <c r="R56" s="132">
        <v>119300</v>
      </c>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21" ht="14.25">
      <c r="A59" s="63">
        <v>5.1</v>
      </c>
      <c r="B59" s="63" t="s">
        <v>60</v>
      </c>
      <c r="C59" s="78">
        <v>225.772</v>
      </c>
      <c r="D59" s="78">
        <v>234.814</v>
      </c>
      <c r="E59" s="78">
        <v>255.008</v>
      </c>
      <c r="F59" s="78">
        <v>269.465</v>
      </c>
      <c r="G59" s="78">
        <v>272.197</v>
      </c>
      <c r="H59" s="78">
        <v>266.909</v>
      </c>
      <c r="I59" s="78">
        <v>259.732</v>
      </c>
      <c r="J59" s="78">
        <v>936.327</v>
      </c>
      <c r="K59" s="78">
        <v>922.583</v>
      </c>
      <c r="L59" s="78">
        <v>935.888</v>
      </c>
      <c r="M59" s="78">
        <v>910.597</v>
      </c>
      <c r="N59" s="68">
        <v>938.687</v>
      </c>
      <c r="O59" s="68">
        <v>928.494</v>
      </c>
      <c r="P59" s="68">
        <v>962.346</v>
      </c>
      <c r="Q59" s="68">
        <v>983.79</v>
      </c>
      <c r="R59" s="86">
        <v>697.26</v>
      </c>
      <c r="S59" s="64"/>
      <c r="T59" s="64"/>
      <c r="U59" s="64"/>
    </row>
    <row r="60" spans="1:21" ht="14.25">
      <c r="A60" s="63">
        <v>5.2</v>
      </c>
      <c r="B60" s="63" t="s">
        <v>61</v>
      </c>
      <c r="C60" s="78">
        <v>225.772</v>
      </c>
      <c r="D60" s="78">
        <v>234.814</v>
      </c>
      <c r="E60" s="78">
        <v>255.008</v>
      </c>
      <c r="F60" s="78">
        <v>269.465</v>
      </c>
      <c r="G60" s="78">
        <v>272.197</v>
      </c>
      <c r="H60" s="78">
        <v>266.909</v>
      </c>
      <c r="I60" s="78">
        <v>259.732</v>
      </c>
      <c r="J60" s="78">
        <v>436.327</v>
      </c>
      <c r="K60" s="78">
        <v>422.583</v>
      </c>
      <c r="L60" s="78">
        <v>419.936</v>
      </c>
      <c r="M60" s="78">
        <v>412.658</v>
      </c>
      <c r="N60" s="68">
        <v>407.584</v>
      </c>
      <c r="O60" s="68">
        <v>411.179</v>
      </c>
      <c r="P60" s="68">
        <v>436.25100000000003</v>
      </c>
      <c r="Q60" s="68">
        <v>457.19000000000005</v>
      </c>
      <c r="R60" s="86">
        <v>454.58000000000004</v>
      </c>
      <c r="S60" s="64"/>
      <c r="T60" s="64"/>
      <c r="U60" s="64"/>
    </row>
    <row r="61" spans="1:21" ht="14.25">
      <c r="A61" s="63">
        <v>5.3</v>
      </c>
      <c r="B61" s="63" t="s">
        <v>62</v>
      </c>
      <c r="C61" s="78" t="s">
        <v>110</v>
      </c>
      <c r="D61" s="78" t="s">
        <v>110</v>
      </c>
      <c r="E61" s="78" t="s">
        <v>110</v>
      </c>
      <c r="F61" s="78" t="s">
        <v>110</v>
      </c>
      <c r="G61" s="78" t="s">
        <v>110</v>
      </c>
      <c r="H61" s="78" t="s">
        <v>110</v>
      </c>
      <c r="I61" s="78" t="s">
        <v>110</v>
      </c>
      <c r="J61" s="78">
        <v>400</v>
      </c>
      <c r="K61" s="78">
        <v>400</v>
      </c>
      <c r="L61" s="78">
        <v>415</v>
      </c>
      <c r="M61" s="78">
        <v>400.027</v>
      </c>
      <c r="N61" s="68">
        <v>430.518</v>
      </c>
      <c r="O61" s="68">
        <v>415.3</v>
      </c>
      <c r="P61" s="68">
        <v>423.124</v>
      </c>
      <c r="Q61" s="68">
        <v>420.34</v>
      </c>
      <c r="R61" s="86">
        <v>141.62</v>
      </c>
      <c r="S61" s="64"/>
      <c r="T61" s="64"/>
      <c r="U61" s="64"/>
    </row>
    <row r="62" spans="1:21" ht="14.25">
      <c r="A62" s="63">
        <v>5.4</v>
      </c>
      <c r="B62" s="63" t="s">
        <v>63</v>
      </c>
      <c r="C62" s="78" t="s">
        <v>110</v>
      </c>
      <c r="D62" s="78" t="s">
        <v>110</v>
      </c>
      <c r="E62" s="78" t="s">
        <v>110</v>
      </c>
      <c r="F62" s="78" t="s">
        <v>110</v>
      </c>
      <c r="G62" s="78" t="s">
        <v>110</v>
      </c>
      <c r="H62" s="78" t="s">
        <v>110</v>
      </c>
      <c r="I62" s="78" t="s">
        <v>110</v>
      </c>
      <c r="J62" s="78">
        <v>100</v>
      </c>
      <c r="K62" s="78">
        <v>100</v>
      </c>
      <c r="L62" s="78">
        <v>100.952</v>
      </c>
      <c r="M62" s="78">
        <v>97.912</v>
      </c>
      <c r="N62" s="68">
        <v>100.585</v>
      </c>
      <c r="O62" s="68">
        <v>102.015</v>
      </c>
      <c r="P62" s="68">
        <v>102.971</v>
      </c>
      <c r="Q62" s="68">
        <v>106.26</v>
      </c>
      <c r="R62" s="129">
        <v>101.06</v>
      </c>
      <c r="S62" s="64"/>
      <c r="T62" s="64"/>
      <c r="U62" s="64"/>
    </row>
    <row r="63" spans="1:18" ht="14.25">
      <c r="A63" s="63">
        <v>5.5</v>
      </c>
      <c r="B63" s="63" t="s">
        <v>64</v>
      </c>
      <c r="C63" s="120" t="s">
        <v>110</v>
      </c>
      <c r="D63" s="120" t="s">
        <v>110</v>
      </c>
      <c r="E63" s="120" t="s">
        <v>110</v>
      </c>
      <c r="F63" s="120" t="s">
        <v>110</v>
      </c>
      <c r="G63" s="120" t="s">
        <v>110</v>
      </c>
      <c r="H63" s="120" t="s">
        <v>110</v>
      </c>
      <c r="I63" s="120" t="s">
        <v>110</v>
      </c>
      <c r="J63" s="120" t="s">
        <v>110</v>
      </c>
      <c r="K63" s="120" t="s">
        <v>110</v>
      </c>
      <c r="L63" s="120" t="s">
        <v>110</v>
      </c>
      <c r="M63" s="120" t="s">
        <v>110</v>
      </c>
      <c r="N63" s="120" t="s">
        <v>110</v>
      </c>
      <c r="O63" s="78">
        <v>68.48</v>
      </c>
      <c r="P63" s="78">
        <v>71.438</v>
      </c>
      <c r="Q63" s="78">
        <v>72.809</v>
      </c>
      <c r="R63" s="129">
        <v>75.463</v>
      </c>
    </row>
    <row r="64" spans="1:18" ht="14.25">
      <c r="A64" s="63">
        <v>5.6</v>
      </c>
      <c r="B64" s="63" t="s">
        <v>65</v>
      </c>
      <c r="C64" s="120" t="s">
        <v>110</v>
      </c>
      <c r="D64" s="120" t="s">
        <v>110</v>
      </c>
      <c r="E64" s="120" t="s">
        <v>110</v>
      </c>
      <c r="F64" s="120" t="s">
        <v>110</v>
      </c>
      <c r="G64" s="120" t="s">
        <v>110</v>
      </c>
      <c r="H64" s="120" t="s">
        <v>110</v>
      </c>
      <c r="I64" s="120" t="s">
        <v>110</v>
      </c>
      <c r="J64" s="120">
        <v>66.5</v>
      </c>
      <c r="K64" s="120">
        <v>62.5</v>
      </c>
      <c r="L64" s="120" t="s">
        <v>110</v>
      </c>
      <c r="M64" s="120" t="s">
        <v>110</v>
      </c>
      <c r="N64" s="120" t="s">
        <v>110</v>
      </c>
      <c r="O64" s="78">
        <v>68.48</v>
      </c>
      <c r="P64" s="78">
        <v>71.438</v>
      </c>
      <c r="Q64" s="78">
        <v>72.809</v>
      </c>
      <c r="R64" s="129">
        <v>75.463</v>
      </c>
    </row>
    <row r="65" spans="1:18" ht="14.25">
      <c r="A65" s="63">
        <v>5.7</v>
      </c>
      <c r="B65" s="63" t="s">
        <v>66</v>
      </c>
      <c r="C65" s="78" t="s">
        <v>110</v>
      </c>
      <c r="D65" s="78" t="s">
        <v>110</v>
      </c>
      <c r="E65" s="78" t="s">
        <v>110</v>
      </c>
      <c r="F65" s="78" t="s">
        <v>110</v>
      </c>
      <c r="G65" s="78" t="s">
        <v>110</v>
      </c>
      <c r="H65" s="78" t="s">
        <v>110</v>
      </c>
      <c r="I65" s="78" t="s">
        <v>110</v>
      </c>
      <c r="J65" s="78" t="s">
        <v>110</v>
      </c>
      <c r="K65" s="78" t="s">
        <v>110</v>
      </c>
      <c r="L65" s="78" t="s">
        <v>110</v>
      </c>
      <c r="M65" s="78" t="s">
        <v>110</v>
      </c>
      <c r="N65" s="78" t="s">
        <v>110</v>
      </c>
      <c r="O65" s="78">
        <v>2239.3</v>
      </c>
      <c r="P65" s="78">
        <v>2239.3</v>
      </c>
      <c r="Q65" s="78">
        <v>2316.1</v>
      </c>
      <c r="R65" s="78">
        <v>2443</v>
      </c>
    </row>
    <row r="66" spans="1:23" ht="14.25">
      <c r="A66" s="62"/>
      <c r="B66" s="62"/>
      <c r="C66" s="62"/>
      <c r="D66" s="62"/>
      <c r="E66" s="62"/>
      <c r="F66" s="62"/>
      <c r="G66" s="62"/>
      <c r="H66" s="62"/>
      <c r="I66" s="62"/>
      <c r="J66" s="62"/>
      <c r="K66" s="62"/>
      <c r="L66" s="62"/>
      <c r="M66" s="62"/>
      <c r="S66" s="65"/>
      <c r="T66" s="65"/>
      <c r="U66" s="65"/>
      <c r="V66" s="65"/>
      <c r="W66" s="65"/>
    </row>
    <row r="67" spans="1:23" ht="15">
      <c r="A67" s="109" t="s">
        <v>67</v>
      </c>
      <c r="B67" s="109"/>
      <c r="C67" s="107"/>
      <c r="D67" s="107"/>
      <c r="E67" s="107"/>
      <c r="F67" s="107"/>
      <c r="G67" s="107"/>
      <c r="H67" s="107"/>
      <c r="I67" s="107"/>
      <c r="J67" s="107"/>
      <c r="K67" s="107"/>
      <c r="L67" s="107"/>
      <c r="M67" s="107"/>
      <c r="N67" s="107"/>
      <c r="O67" s="107"/>
      <c r="P67" s="107"/>
      <c r="Q67" s="107"/>
      <c r="R67" s="107"/>
      <c r="S67" s="65"/>
      <c r="T67" s="65"/>
      <c r="U67" s="65"/>
      <c r="V67" s="65"/>
      <c r="W67" s="65"/>
    </row>
    <row r="68" spans="1:23"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S68" s="65"/>
      <c r="T68" s="65"/>
      <c r="U68" s="65"/>
      <c r="V68" s="65"/>
      <c r="W68" s="65"/>
    </row>
    <row r="69" spans="1:23" ht="14.25">
      <c r="A69" s="63">
        <v>6.1</v>
      </c>
      <c r="B69" s="62" t="s">
        <v>69</v>
      </c>
      <c r="C69" s="78" t="s">
        <v>110</v>
      </c>
      <c r="D69" s="78" t="s">
        <v>110</v>
      </c>
      <c r="E69" s="78" t="s">
        <v>110</v>
      </c>
      <c r="F69" s="78" t="s">
        <v>110</v>
      </c>
      <c r="G69" s="112" t="s">
        <v>110</v>
      </c>
      <c r="H69" s="112" t="s">
        <v>110</v>
      </c>
      <c r="I69" s="112" t="s">
        <v>110</v>
      </c>
      <c r="J69" s="112" t="s">
        <v>110</v>
      </c>
      <c r="K69" s="112" t="s">
        <v>110</v>
      </c>
      <c r="L69" s="112" t="s">
        <v>110</v>
      </c>
      <c r="M69" s="112" t="s">
        <v>110</v>
      </c>
      <c r="N69" s="112" t="s">
        <v>110</v>
      </c>
      <c r="O69" s="112" t="s">
        <v>110</v>
      </c>
      <c r="P69" s="112" t="s">
        <v>110</v>
      </c>
      <c r="Q69" s="112" t="s">
        <v>110</v>
      </c>
      <c r="R69" s="112" t="s">
        <v>110</v>
      </c>
      <c r="S69" s="65"/>
      <c r="T69" s="65"/>
      <c r="U69" s="65"/>
      <c r="V69" s="65"/>
      <c r="W69" s="65"/>
    </row>
    <row r="70" spans="1:23" ht="14.25">
      <c r="A70" s="63">
        <v>6.2</v>
      </c>
      <c r="B70" s="62" t="s">
        <v>70</v>
      </c>
      <c r="C70" s="78" t="s">
        <v>110</v>
      </c>
      <c r="D70" s="78" t="s">
        <v>110</v>
      </c>
      <c r="E70" s="78" t="s">
        <v>110</v>
      </c>
      <c r="F70" s="78" t="s">
        <v>110</v>
      </c>
      <c r="G70" s="112" t="s">
        <v>110</v>
      </c>
      <c r="H70" s="112" t="s">
        <v>110</v>
      </c>
      <c r="I70" s="112" t="s">
        <v>110</v>
      </c>
      <c r="J70" s="112" t="s">
        <v>110</v>
      </c>
      <c r="K70" s="112" t="s">
        <v>110</v>
      </c>
      <c r="L70" s="112" t="s">
        <v>110</v>
      </c>
      <c r="M70" s="112" t="s">
        <v>110</v>
      </c>
      <c r="N70" s="112" t="s">
        <v>110</v>
      </c>
      <c r="O70" s="112" t="s">
        <v>110</v>
      </c>
      <c r="P70" s="112" t="s">
        <v>110</v>
      </c>
      <c r="Q70" s="112" t="s">
        <v>110</v>
      </c>
      <c r="R70" s="112" t="s">
        <v>110</v>
      </c>
      <c r="S70" s="65"/>
      <c r="T70" s="65"/>
      <c r="U70" s="65"/>
      <c r="V70" s="65"/>
      <c r="W70" s="65"/>
    </row>
    <row r="71" spans="1:23" ht="14.25">
      <c r="A71" s="63">
        <v>6.3</v>
      </c>
      <c r="B71" s="62" t="s">
        <v>71</v>
      </c>
      <c r="C71" s="78" t="s">
        <v>110</v>
      </c>
      <c r="D71" s="78" t="s">
        <v>110</v>
      </c>
      <c r="E71" s="78" t="s">
        <v>110</v>
      </c>
      <c r="F71" s="78" t="s">
        <v>110</v>
      </c>
      <c r="G71" s="112" t="s">
        <v>110</v>
      </c>
      <c r="H71" s="112" t="s">
        <v>110</v>
      </c>
      <c r="I71" s="112" t="s">
        <v>110</v>
      </c>
      <c r="J71" s="112" t="s">
        <v>110</v>
      </c>
      <c r="K71" s="112" t="s">
        <v>110</v>
      </c>
      <c r="L71" s="112" t="s">
        <v>110</v>
      </c>
      <c r="M71" s="112" t="s">
        <v>110</v>
      </c>
      <c r="N71" s="112" t="s">
        <v>110</v>
      </c>
      <c r="O71" s="112" t="s">
        <v>110</v>
      </c>
      <c r="P71" s="112" t="s">
        <v>110</v>
      </c>
      <c r="Q71" s="112" t="s">
        <v>110</v>
      </c>
      <c r="R71" s="112" t="s">
        <v>110</v>
      </c>
      <c r="S71" s="65"/>
      <c r="T71" s="65"/>
      <c r="U71" s="65"/>
      <c r="V71" s="65"/>
      <c r="W71" s="65"/>
    </row>
    <row r="72" spans="1:23" ht="14.25">
      <c r="A72" s="63">
        <v>6.4</v>
      </c>
      <c r="B72" s="62" t="s">
        <v>72</v>
      </c>
      <c r="C72" s="78" t="s">
        <v>110</v>
      </c>
      <c r="D72" s="78" t="s">
        <v>110</v>
      </c>
      <c r="E72" s="78" t="s">
        <v>110</v>
      </c>
      <c r="F72" s="78" t="s">
        <v>110</v>
      </c>
      <c r="G72" s="112" t="s">
        <v>110</v>
      </c>
      <c r="H72" s="112" t="s">
        <v>110</v>
      </c>
      <c r="I72" s="112" t="s">
        <v>110</v>
      </c>
      <c r="J72" s="81">
        <v>0.44280524502812735</v>
      </c>
      <c r="K72" s="81">
        <v>0.45205960506553833</v>
      </c>
      <c r="L72" s="81">
        <v>0.46420210456862915</v>
      </c>
      <c r="M72" s="81">
        <v>0.48474471014711246</v>
      </c>
      <c r="N72" s="81">
        <v>0.40223265839151207</v>
      </c>
      <c r="O72" s="81">
        <v>0.3489129266543878</v>
      </c>
      <c r="P72" s="81">
        <v>0.33688866990564426</v>
      </c>
      <c r="Q72" s="211">
        <v>0.3197153915803754</v>
      </c>
      <c r="R72" s="70">
        <v>0.3589859324456481</v>
      </c>
      <c r="S72" s="65"/>
      <c r="T72" s="65"/>
      <c r="U72" s="65"/>
      <c r="V72" s="65"/>
      <c r="W72" s="65"/>
    </row>
    <row r="73" spans="1:4" ht="14.25">
      <c r="A73" s="62"/>
      <c r="B73" s="93"/>
      <c r="C73" s="62"/>
      <c r="D73" s="62"/>
    </row>
    <row r="74" spans="1:13" ht="14.25">
      <c r="A74" s="62" t="s">
        <v>287</v>
      </c>
      <c r="B74" s="62"/>
      <c r="C74" s="62"/>
      <c r="D74" s="62"/>
      <c r="E74" s="62"/>
      <c r="F74" s="62"/>
      <c r="G74" s="62"/>
      <c r="H74" s="62"/>
      <c r="I74" s="62"/>
      <c r="J74" s="62"/>
      <c r="K74" s="62"/>
      <c r="L74" s="62"/>
      <c r="M74" s="62"/>
    </row>
    <row r="75" spans="1:13" ht="14.25">
      <c r="A75" s="62" t="s">
        <v>306</v>
      </c>
      <c r="B75" s="93"/>
      <c r="C75" s="62"/>
      <c r="D75" s="62"/>
      <c r="E75" s="62"/>
      <c r="F75" s="62"/>
      <c r="G75" s="62"/>
      <c r="H75" s="62"/>
      <c r="I75" s="62"/>
      <c r="J75" s="62"/>
      <c r="K75" s="62"/>
      <c r="L75" s="62"/>
      <c r="M75" s="62"/>
    </row>
    <row r="76" spans="1:17" ht="14.25">
      <c r="A76" s="62" t="s">
        <v>290</v>
      </c>
      <c r="B76" s="62"/>
      <c r="C76" s="62"/>
      <c r="D76" s="62"/>
      <c r="E76" s="62"/>
      <c r="F76" s="62"/>
      <c r="G76" s="62"/>
      <c r="H76" s="62"/>
      <c r="I76" s="62"/>
      <c r="J76" s="62"/>
      <c r="K76" s="62"/>
      <c r="L76" s="68"/>
      <c r="M76" s="68"/>
      <c r="N76" s="78"/>
      <c r="O76" s="130"/>
      <c r="P76" s="130"/>
      <c r="Q76" s="130"/>
    </row>
    <row r="77" spans="1:2" ht="14.25">
      <c r="A77" s="63" t="s">
        <v>404</v>
      </c>
      <c r="B77" s="62"/>
    </row>
    <row r="78" spans="1:2" ht="14.25">
      <c r="A78" s="63"/>
      <c r="B78" s="62"/>
    </row>
    <row r="79" spans="1:2" ht="14.25">
      <c r="A79" s="63"/>
      <c r="B79" s="62"/>
    </row>
    <row r="80" spans="1:2" ht="14.25">
      <c r="A80" s="63"/>
      <c r="B80" s="62"/>
    </row>
    <row r="81" spans="1:2" ht="14.25">
      <c r="A81" s="63"/>
      <c r="B81" s="62"/>
    </row>
    <row r="82" spans="1:2" ht="14.25">
      <c r="A82" s="63"/>
      <c r="B82" s="62"/>
    </row>
    <row r="83" spans="1:2" ht="14.25">
      <c r="A83" s="63"/>
      <c r="B83" s="62"/>
    </row>
    <row r="84" spans="1:2" ht="14.25">
      <c r="A84" s="63"/>
      <c r="B84" s="62"/>
    </row>
    <row r="85" spans="1:2" ht="14.25">
      <c r="A85" s="63"/>
      <c r="B85" s="62"/>
    </row>
  </sheetData>
  <sheetProtection/>
  <printOptions/>
  <pageMargins left="0.7" right="0.7" top="0.75" bottom="0.75" header="0.3" footer="0.3"/>
  <pageSetup orientation="portrait" paperSize="9"/>
  <ignoredErrors>
    <ignoredError sqref="A45:A56" numberStoredAsText="1"/>
  </ignoredErrors>
</worksheet>
</file>

<file path=xl/worksheets/sheet13.xml><?xml version="1.0" encoding="utf-8"?>
<worksheet xmlns="http://schemas.openxmlformats.org/spreadsheetml/2006/main" xmlns:r="http://schemas.openxmlformats.org/officeDocument/2006/relationships">
  <sheetPr>
    <tabColor theme="8" tint="-0.4999699890613556"/>
  </sheetPr>
  <dimension ref="A1:AI85"/>
  <sheetViews>
    <sheetView zoomScale="70" zoomScaleNormal="70" zoomScalePageLayoutView="0" workbookViewId="0" topLeftCell="A1">
      <selection activeCell="D33" sqref="D33"/>
    </sheetView>
  </sheetViews>
  <sheetFormatPr defaultColWidth="9.140625" defaultRowHeight="15"/>
  <cols>
    <col min="1" max="1" width="6.28125" style="94" customWidth="1"/>
    <col min="2" max="2" width="89.421875" style="94" bestFit="1" customWidth="1"/>
    <col min="3" max="13" width="10.7109375" style="94" customWidth="1"/>
    <col min="14" max="16" width="10.7109375" style="62" customWidth="1"/>
    <col min="17" max="17" width="12.7109375" style="62" customWidth="1"/>
    <col min="18" max="18" width="10.140625" style="62" customWidth="1"/>
    <col min="19" max="16384" width="9.140625" style="94" customWidth="1"/>
  </cols>
  <sheetData>
    <row r="1" spans="1:18" ht="14.25">
      <c r="A1" s="61" t="s">
        <v>314</v>
      </c>
      <c r="B1" s="61" t="s">
        <v>317</v>
      </c>
      <c r="C1" s="62"/>
      <c r="D1" s="62"/>
      <c r="E1" s="62"/>
      <c r="F1" s="62"/>
      <c r="G1" s="62"/>
      <c r="H1" s="62"/>
      <c r="I1" s="62"/>
      <c r="J1" s="62"/>
      <c r="K1" s="62"/>
      <c r="L1" s="62"/>
      <c r="M1" s="62"/>
      <c r="N1" s="93"/>
      <c r="O1" s="93"/>
      <c r="P1" s="93"/>
      <c r="Q1" s="93"/>
      <c r="R1" s="214"/>
    </row>
    <row r="2" spans="1:18" ht="14.25">
      <c r="A2" s="93"/>
      <c r="B2" s="62"/>
      <c r="C2" s="62"/>
      <c r="D2" s="62"/>
      <c r="E2" s="62"/>
      <c r="F2" s="62"/>
      <c r="G2" s="62"/>
      <c r="H2" s="62"/>
      <c r="I2" s="62"/>
      <c r="J2" s="62"/>
      <c r="K2" s="62"/>
      <c r="L2" s="62"/>
      <c r="M2" s="62"/>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t="s">
        <v>110</v>
      </c>
      <c r="D5" s="86" t="s">
        <v>110</v>
      </c>
      <c r="E5" s="86" t="s">
        <v>110</v>
      </c>
      <c r="F5" s="86" t="s">
        <v>110</v>
      </c>
      <c r="G5" s="86" t="s">
        <v>110</v>
      </c>
      <c r="H5" s="86" t="s">
        <v>110</v>
      </c>
      <c r="I5" s="86" t="s">
        <v>110</v>
      </c>
      <c r="J5" s="86" t="s">
        <v>110</v>
      </c>
      <c r="K5" s="86">
        <v>688.4312573881665</v>
      </c>
      <c r="L5" s="86">
        <v>726.0907541840763</v>
      </c>
      <c r="M5" s="86">
        <v>812.9123500154401</v>
      </c>
      <c r="N5" s="86">
        <v>955.5467398400006</v>
      </c>
      <c r="O5" s="86">
        <v>1134.3400000000001</v>
      </c>
      <c r="P5" s="86">
        <v>1966.57</v>
      </c>
      <c r="Q5" s="86">
        <v>1570</v>
      </c>
      <c r="R5" s="86">
        <v>1385</v>
      </c>
    </row>
    <row r="6" spans="1:1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row>
    <row r="7" spans="1:18" ht="14.25">
      <c r="A7" s="63">
        <v>1.3</v>
      </c>
      <c r="B7" s="62" t="s">
        <v>4</v>
      </c>
      <c r="C7" s="86" t="s">
        <v>110</v>
      </c>
      <c r="D7" s="86" t="s">
        <v>110</v>
      </c>
      <c r="E7" s="86" t="s">
        <v>110</v>
      </c>
      <c r="F7" s="86" t="s">
        <v>110</v>
      </c>
      <c r="G7" s="86" t="s">
        <v>110</v>
      </c>
      <c r="H7" s="86" t="s">
        <v>110</v>
      </c>
      <c r="I7" s="86" t="s">
        <v>110</v>
      </c>
      <c r="J7" s="86" t="s">
        <v>110</v>
      </c>
      <c r="K7" s="86">
        <v>688.4312573881665</v>
      </c>
      <c r="L7" s="86">
        <v>726.0907541840763</v>
      </c>
      <c r="M7" s="86">
        <v>812.9123500154401</v>
      </c>
      <c r="N7" s="86">
        <v>955.5467398400006</v>
      </c>
      <c r="O7" s="86">
        <v>1134.3400000000001</v>
      </c>
      <c r="P7" s="86">
        <v>1966.57</v>
      </c>
      <c r="Q7" s="86">
        <v>1570</v>
      </c>
      <c r="R7" s="86">
        <v>1385</v>
      </c>
    </row>
    <row r="8" spans="1:18" ht="14.25">
      <c r="A8" s="63">
        <v>1.4</v>
      </c>
      <c r="B8" s="62" t="s">
        <v>5</v>
      </c>
      <c r="C8" s="86" t="s">
        <v>110</v>
      </c>
      <c r="D8" s="86" t="s">
        <v>110</v>
      </c>
      <c r="E8" s="86" t="s">
        <v>110</v>
      </c>
      <c r="F8" s="86" t="s">
        <v>110</v>
      </c>
      <c r="G8" s="86" t="s">
        <v>110</v>
      </c>
      <c r="H8" s="86" t="s">
        <v>110</v>
      </c>
      <c r="I8" s="86" t="s">
        <v>110</v>
      </c>
      <c r="J8" s="86" t="s">
        <v>110</v>
      </c>
      <c r="K8" s="86">
        <v>459.5313258259192</v>
      </c>
      <c r="L8" s="86">
        <v>506.37730291175654</v>
      </c>
      <c r="M8" s="86">
        <v>591.5358648031197</v>
      </c>
      <c r="N8" s="86">
        <v>695.9932533135534</v>
      </c>
      <c r="O8" s="86">
        <v>953.9300000000001</v>
      </c>
      <c r="P8" s="86">
        <v>1043.0900000000001</v>
      </c>
      <c r="Q8" s="86">
        <v>1030</v>
      </c>
      <c r="R8" s="86">
        <v>933</v>
      </c>
    </row>
    <row r="9" spans="1:18"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v>120</v>
      </c>
      <c r="P9" s="86" t="s">
        <v>110</v>
      </c>
      <c r="Q9" s="86" t="s">
        <v>110</v>
      </c>
      <c r="R9" s="86" t="s">
        <v>110</v>
      </c>
    </row>
    <row r="10" spans="1:18" ht="14.25">
      <c r="A10" s="63">
        <v>1.6</v>
      </c>
      <c r="B10" s="62" t="s">
        <v>7</v>
      </c>
      <c r="C10" s="86" t="s">
        <v>110</v>
      </c>
      <c r="D10" s="86" t="s">
        <v>110</v>
      </c>
      <c r="E10" s="86" t="s">
        <v>110</v>
      </c>
      <c r="F10" s="86" t="s">
        <v>110</v>
      </c>
      <c r="G10" s="86" t="s">
        <v>110</v>
      </c>
      <c r="H10" s="86" t="s">
        <v>110</v>
      </c>
      <c r="I10" s="86" t="s">
        <v>110</v>
      </c>
      <c r="J10" s="86" t="s">
        <v>110</v>
      </c>
      <c r="K10" s="86">
        <v>459.5313258259192</v>
      </c>
      <c r="L10" s="86">
        <v>506.37730291175654</v>
      </c>
      <c r="M10" s="86">
        <v>591.5358648031197</v>
      </c>
      <c r="N10" s="86">
        <v>695.9932533135534</v>
      </c>
      <c r="O10" s="86">
        <v>833.9300000000001</v>
      </c>
      <c r="P10" s="86">
        <v>1043.0900000000001</v>
      </c>
      <c r="Q10" s="86">
        <v>1030</v>
      </c>
      <c r="R10" s="86">
        <v>933</v>
      </c>
    </row>
    <row r="11" spans="1:18"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86" t="s">
        <v>110</v>
      </c>
    </row>
    <row r="12" spans="1:18"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86" t="s">
        <v>110</v>
      </c>
    </row>
    <row r="13" spans="1:18" ht="14.25">
      <c r="A13" s="63">
        <v>1.9</v>
      </c>
      <c r="B13" s="62" t="s">
        <v>10</v>
      </c>
      <c r="C13" s="86" t="s">
        <v>110</v>
      </c>
      <c r="D13" s="86" t="s">
        <v>110</v>
      </c>
      <c r="E13" s="86" t="s">
        <v>110</v>
      </c>
      <c r="F13" s="86" t="s">
        <v>110</v>
      </c>
      <c r="G13" s="86" t="s">
        <v>110</v>
      </c>
      <c r="H13" s="86" t="s">
        <v>110</v>
      </c>
      <c r="I13" s="86" t="s">
        <v>110</v>
      </c>
      <c r="J13" s="86" t="s">
        <v>110</v>
      </c>
      <c r="K13" s="86">
        <v>228.89993156224727</v>
      </c>
      <c r="L13" s="86">
        <v>219.7134512723198</v>
      </c>
      <c r="M13" s="86">
        <v>221.3764852123204</v>
      </c>
      <c r="N13" s="86">
        <v>259.55348652644716</v>
      </c>
      <c r="O13" s="86">
        <v>300.4100000000001</v>
      </c>
      <c r="P13" s="86">
        <v>923.4799999999998</v>
      </c>
      <c r="Q13" s="86">
        <v>540</v>
      </c>
      <c r="R13" s="86">
        <v>452</v>
      </c>
    </row>
    <row r="14" spans="1:18" ht="14.25">
      <c r="A14" s="63"/>
      <c r="B14" s="62"/>
      <c r="C14" s="62"/>
      <c r="D14" s="62"/>
      <c r="E14" s="62"/>
      <c r="F14" s="62"/>
      <c r="G14" s="62"/>
      <c r="H14" s="62"/>
      <c r="I14" s="62"/>
      <c r="J14" s="62"/>
      <c r="K14" s="62"/>
      <c r="L14" s="68"/>
      <c r="M14" s="68"/>
      <c r="N14" s="68"/>
      <c r="O14" s="68"/>
      <c r="P14" s="68"/>
      <c r="Q14" s="68"/>
      <c r="R14" s="68"/>
    </row>
    <row r="15" spans="1:18" ht="15">
      <c r="A15" s="109" t="s">
        <v>11</v>
      </c>
      <c r="B15" s="107"/>
      <c r="C15" s="107"/>
      <c r="D15" s="107"/>
      <c r="E15" s="107"/>
      <c r="F15" s="107"/>
      <c r="G15" s="107"/>
      <c r="H15" s="107"/>
      <c r="I15" s="107"/>
      <c r="J15" s="107"/>
      <c r="K15" s="107"/>
      <c r="L15" s="107"/>
      <c r="M15" s="107"/>
      <c r="N15" s="107"/>
      <c r="O15" s="107"/>
      <c r="P15" s="107"/>
      <c r="Q15" s="107"/>
      <c r="R15" s="107"/>
    </row>
    <row r="16" spans="1:1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86" t="s">
        <v>110</v>
      </c>
      <c r="D17" s="86" t="s">
        <v>110</v>
      </c>
      <c r="E17" s="86" t="s">
        <v>110</v>
      </c>
      <c r="F17" s="86" t="s">
        <v>110</v>
      </c>
      <c r="G17" s="86" t="s">
        <v>110</v>
      </c>
      <c r="H17" s="86" t="s">
        <v>110</v>
      </c>
      <c r="I17" s="86" t="s">
        <v>110</v>
      </c>
      <c r="J17" s="86" t="s">
        <v>110</v>
      </c>
      <c r="K17" s="86">
        <v>1480.5822061842841</v>
      </c>
      <c r="L17" s="86">
        <v>1301.0914404425673</v>
      </c>
      <c r="M17" s="86">
        <v>1382.2456734196708</v>
      </c>
      <c r="N17" s="86">
        <v>1865.260810988133</v>
      </c>
      <c r="O17" s="86">
        <v>432.46</v>
      </c>
      <c r="P17" s="86">
        <v>2061.24</v>
      </c>
      <c r="Q17" s="86">
        <v>1478</v>
      </c>
      <c r="R17" s="86">
        <v>3598</v>
      </c>
    </row>
    <row r="18" spans="1:18" ht="14.25">
      <c r="A18" s="63">
        <v>2.2</v>
      </c>
      <c r="B18" s="62" t="s">
        <v>13</v>
      </c>
      <c r="C18" s="86" t="s">
        <v>110</v>
      </c>
      <c r="D18" s="86" t="s">
        <v>110</v>
      </c>
      <c r="E18" s="86" t="s">
        <v>110</v>
      </c>
      <c r="F18" s="86" t="s">
        <v>110</v>
      </c>
      <c r="G18" s="86" t="s">
        <v>110</v>
      </c>
      <c r="H18" s="86" t="s">
        <v>110</v>
      </c>
      <c r="I18" s="86" t="s">
        <v>110</v>
      </c>
      <c r="J18" s="86" t="s">
        <v>110</v>
      </c>
      <c r="K18" s="86" t="s">
        <v>110</v>
      </c>
      <c r="L18" s="86" t="s">
        <v>110</v>
      </c>
      <c r="M18" s="86" t="s">
        <v>110</v>
      </c>
      <c r="N18" s="86" t="s">
        <v>110</v>
      </c>
      <c r="O18" s="86" t="s">
        <v>110</v>
      </c>
      <c r="P18" s="86" t="s">
        <v>110</v>
      </c>
      <c r="Q18" s="86" t="s">
        <v>110</v>
      </c>
      <c r="R18" s="86" t="s">
        <v>110</v>
      </c>
    </row>
    <row r="19" spans="1:18" ht="14.25">
      <c r="A19" s="63">
        <v>2.3</v>
      </c>
      <c r="B19" s="62" t="s">
        <v>14</v>
      </c>
      <c r="C19" s="86" t="s">
        <v>110</v>
      </c>
      <c r="D19" s="86" t="s">
        <v>110</v>
      </c>
      <c r="E19" s="86" t="s">
        <v>110</v>
      </c>
      <c r="F19" s="86" t="s">
        <v>110</v>
      </c>
      <c r="G19" s="86" t="s">
        <v>110</v>
      </c>
      <c r="H19" s="86" t="s">
        <v>110</v>
      </c>
      <c r="I19" s="86" t="s">
        <v>110</v>
      </c>
      <c r="J19" s="86" t="s">
        <v>110</v>
      </c>
      <c r="K19" s="86">
        <v>31.493025570833073</v>
      </c>
      <c r="L19" s="86">
        <v>34.47247998164416</v>
      </c>
      <c r="M19" s="86">
        <v>37.93202890618611</v>
      </c>
      <c r="N19" s="86">
        <v>42.033079698229315</v>
      </c>
      <c r="O19" s="86">
        <v>12.4</v>
      </c>
      <c r="P19" s="86">
        <v>10.16</v>
      </c>
      <c r="Q19" s="86">
        <v>2.8</v>
      </c>
      <c r="R19" s="86">
        <v>12</v>
      </c>
    </row>
    <row r="20" spans="1:18" ht="14.25">
      <c r="A20" s="63">
        <v>2.4</v>
      </c>
      <c r="B20" s="62" t="s">
        <v>15</v>
      </c>
      <c r="C20" s="86" t="s">
        <v>110</v>
      </c>
      <c r="D20" s="86" t="s">
        <v>110</v>
      </c>
      <c r="E20" s="86" t="s">
        <v>110</v>
      </c>
      <c r="F20" s="86" t="s">
        <v>110</v>
      </c>
      <c r="G20" s="86" t="s">
        <v>110</v>
      </c>
      <c r="H20" s="86" t="s">
        <v>110</v>
      </c>
      <c r="I20" s="86" t="s">
        <v>110</v>
      </c>
      <c r="J20" s="86" t="s">
        <v>110</v>
      </c>
      <c r="K20" s="86">
        <v>1449.0891806134512</v>
      </c>
      <c r="L20" s="86">
        <v>1266.618960460923</v>
      </c>
      <c r="M20" s="86">
        <v>1344.3136445134846</v>
      </c>
      <c r="N20" s="86">
        <v>1823.2277312899037</v>
      </c>
      <c r="O20" s="86">
        <v>420.06</v>
      </c>
      <c r="P20" s="86">
        <v>2051.08</v>
      </c>
      <c r="Q20" s="86">
        <v>1475.2</v>
      </c>
      <c r="R20" s="86">
        <v>3586</v>
      </c>
    </row>
    <row r="21" spans="1:18" ht="14.25">
      <c r="A21" s="63">
        <v>2.5</v>
      </c>
      <c r="B21" s="62" t="s">
        <v>10</v>
      </c>
      <c r="C21" s="86" t="s">
        <v>110</v>
      </c>
      <c r="D21" s="86" t="s">
        <v>110</v>
      </c>
      <c r="E21" s="86" t="s">
        <v>110</v>
      </c>
      <c r="F21" s="86" t="s">
        <v>110</v>
      </c>
      <c r="G21" s="86" t="s">
        <v>110</v>
      </c>
      <c r="H21" s="86" t="s">
        <v>110</v>
      </c>
      <c r="I21" s="86" t="s">
        <v>110</v>
      </c>
      <c r="J21" s="86" t="s">
        <v>110</v>
      </c>
      <c r="K21" s="86">
        <v>228.89993156224727</v>
      </c>
      <c r="L21" s="86">
        <v>219.7134512723198</v>
      </c>
      <c r="M21" s="86">
        <v>221.3764852123204</v>
      </c>
      <c r="N21" s="86">
        <v>259.55348652644716</v>
      </c>
      <c r="O21" s="86">
        <v>300.4100000000001</v>
      </c>
      <c r="P21" s="86">
        <v>923.4799999999998</v>
      </c>
      <c r="Q21" s="86">
        <v>540</v>
      </c>
      <c r="R21" s="86">
        <v>452</v>
      </c>
    </row>
    <row r="22" spans="1:18" ht="14.25">
      <c r="A22" s="63">
        <v>2.6</v>
      </c>
      <c r="B22" s="62" t="s">
        <v>16</v>
      </c>
      <c r="C22" s="86" t="s">
        <v>110</v>
      </c>
      <c r="D22" s="86" t="s">
        <v>110</v>
      </c>
      <c r="E22" s="86" t="s">
        <v>110</v>
      </c>
      <c r="F22" s="86" t="s">
        <v>110</v>
      </c>
      <c r="G22" s="86" t="s">
        <v>110</v>
      </c>
      <c r="H22" s="86" t="s">
        <v>110</v>
      </c>
      <c r="I22" s="86" t="s">
        <v>110</v>
      </c>
      <c r="J22" s="86" t="s">
        <v>110</v>
      </c>
      <c r="K22" s="127" t="s">
        <v>110</v>
      </c>
      <c r="L22" s="127">
        <v>0</v>
      </c>
      <c r="M22" s="127">
        <v>0.17961871205307964</v>
      </c>
      <c r="N22" s="127">
        <v>0.6611261881767865</v>
      </c>
      <c r="O22" s="127">
        <v>0.25</v>
      </c>
      <c r="P22" s="127">
        <v>0.3221</v>
      </c>
      <c r="Q22" s="127">
        <v>0</v>
      </c>
      <c r="R22" s="127">
        <v>0</v>
      </c>
    </row>
    <row r="23" spans="1:18" ht="14.25">
      <c r="A23" s="63">
        <v>2.7</v>
      </c>
      <c r="B23" s="62" t="s">
        <v>17</v>
      </c>
      <c r="C23" s="86" t="s">
        <v>110</v>
      </c>
      <c r="D23" s="86" t="s">
        <v>110</v>
      </c>
      <c r="E23" s="86" t="s">
        <v>110</v>
      </c>
      <c r="F23" s="86" t="s">
        <v>110</v>
      </c>
      <c r="G23" s="86" t="s">
        <v>110</v>
      </c>
      <c r="H23" s="86" t="s">
        <v>110</v>
      </c>
      <c r="I23" s="86" t="s">
        <v>110</v>
      </c>
      <c r="J23" s="86" t="s">
        <v>110</v>
      </c>
      <c r="K23" s="127">
        <v>0.5318795495551546</v>
      </c>
      <c r="L23" s="127">
        <v>0.07202188001452181</v>
      </c>
      <c r="M23" s="127">
        <v>0.01268876794594124</v>
      </c>
      <c r="N23" s="127">
        <v>0.07793797350694498</v>
      </c>
      <c r="O23" s="86">
        <v>46.89</v>
      </c>
      <c r="P23" s="86">
        <v>52.56</v>
      </c>
      <c r="Q23" s="86">
        <v>51.2</v>
      </c>
      <c r="R23" s="86">
        <v>44</v>
      </c>
    </row>
    <row r="24" spans="1:18" ht="14.25">
      <c r="A24" s="63">
        <v>2.8</v>
      </c>
      <c r="B24" s="62" t="s">
        <v>18</v>
      </c>
      <c r="C24" s="86" t="s">
        <v>110</v>
      </c>
      <c r="D24" s="86" t="s">
        <v>110</v>
      </c>
      <c r="E24" s="86" t="s">
        <v>110</v>
      </c>
      <c r="F24" s="86" t="s">
        <v>110</v>
      </c>
      <c r="G24" s="86" t="s">
        <v>110</v>
      </c>
      <c r="H24" s="86" t="s">
        <v>110</v>
      </c>
      <c r="I24" s="86" t="s">
        <v>110</v>
      </c>
      <c r="J24" s="86" t="s">
        <v>110</v>
      </c>
      <c r="K24" s="86">
        <v>1677.4572575125987</v>
      </c>
      <c r="L24" s="86">
        <v>1486.2603898532284</v>
      </c>
      <c r="M24" s="86">
        <v>1565.8570596699121</v>
      </c>
      <c r="N24" s="86">
        <v>2083.3644060310207</v>
      </c>
      <c r="O24" s="86">
        <v>673.83</v>
      </c>
      <c r="P24" s="86">
        <v>2922.3220999999994</v>
      </c>
      <c r="Q24" s="86">
        <v>1964</v>
      </c>
      <c r="R24" s="86">
        <v>3994</v>
      </c>
    </row>
    <row r="25" spans="1:18" ht="14.25">
      <c r="A25" s="63"/>
      <c r="B25" s="62"/>
      <c r="C25" s="62"/>
      <c r="D25" s="62"/>
      <c r="E25" s="62"/>
      <c r="F25" s="62"/>
      <c r="G25" s="62"/>
      <c r="H25" s="62"/>
      <c r="I25" s="62"/>
      <c r="J25" s="62"/>
      <c r="K25" s="62"/>
      <c r="L25" s="68"/>
      <c r="M25" s="68"/>
      <c r="N25" s="68"/>
      <c r="O25" s="68"/>
      <c r="P25" s="68"/>
      <c r="Q25" s="68"/>
      <c r="R25" s="68"/>
    </row>
    <row r="26" spans="1:18" ht="15">
      <c r="A26" s="109" t="s">
        <v>279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21" ht="14.25">
      <c r="A28" s="63">
        <v>3.1</v>
      </c>
      <c r="B28" s="62" t="s">
        <v>20</v>
      </c>
      <c r="C28" s="86" t="s">
        <v>110</v>
      </c>
      <c r="D28" s="86" t="s">
        <v>110</v>
      </c>
      <c r="E28" s="86" t="s">
        <v>110</v>
      </c>
      <c r="F28" s="86" t="s">
        <v>110</v>
      </c>
      <c r="G28" s="86" t="s">
        <v>110</v>
      </c>
      <c r="H28" s="86" t="s">
        <v>110</v>
      </c>
      <c r="I28" s="86" t="s">
        <v>110</v>
      </c>
      <c r="J28" s="86" t="s">
        <v>110</v>
      </c>
      <c r="K28" s="86">
        <v>13001.602083539161</v>
      </c>
      <c r="L28" s="86">
        <v>15080.822160617994</v>
      </c>
      <c r="M28" s="86">
        <v>16601.029710887076</v>
      </c>
      <c r="N28" s="86">
        <v>8387.256220727499</v>
      </c>
      <c r="O28" s="86">
        <v>12567</v>
      </c>
      <c r="P28" s="86">
        <v>8983.4</v>
      </c>
      <c r="Q28" s="86">
        <v>8292</v>
      </c>
      <c r="R28" s="86">
        <v>7261</v>
      </c>
      <c r="S28" s="129"/>
      <c r="T28" s="129"/>
      <c r="U28" s="129"/>
    </row>
    <row r="29" spans="1:21" ht="14.25">
      <c r="A29" s="63">
        <v>3.2</v>
      </c>
      <c r="B29" s="62" t="s">
        <v>21</v>
      </c>
      <c r="C29" s="86" t="s">
        <v>110</v>
      </c>
      <c r="D29" s="86" t="s">
        <v>110</v>
      </c>
      <c r="E29" s="86" t="s">
        <v>110</v>
      </c>
      <c r="F29" s="86" t="s">
        <v>110</v>
      </c>
      <c r="G29" s="86" t="s">
        <v>110</v>
      </c>
      <c r="H29" s="86" t="s">
        <v>110</v>
      </c>
      <c r="I29" s="86" t="s">
        <v>110</v>
      </c>
      <c r="J29" s="86" t="s">
        <v>110</v>
      </c>
      <c r="K29" s="86">
        <v>12856.31391571618</v>
      </c>
      <c r="L29" s="86">
        <v>15245.656347778502</v>
      </c>
      <c r="M29" s="86">
        <v>17183.694127003317</v>
      </c>
      <c r="N29" s="86">
        <v>6004.053447898191</v>
      </c>
      <c r="O29" s="86">
        <v>7892</v>
      </c>
      <c r="P29" s="86">
        <v>2672</v>
      </c>
      <c r="Q29" s="86">
        <v>2656</v>
      </c>
      <c r="R29" s="86">
        <v>2354.368</v>
      </c>
      <c r="S29" s="129"/>
      <c r="T29" s="129"/>
      <c r="U29" s="129"/>
    </row>
    <row r="30" spans="1:21" ht="14.25">
      <c r="A30" s="63">
        <v>3.3</v>
      </c>
      <c r="B30" s="62" t="s">
        <v>22</v>
      </c>
      <c r="C30" s="86" t="s">
        <v>110</v>
      </c>
      <c r="D30" s="86" t="s">
        <v>110</v>
      </c>
      <c r="E30" s="86" t="s">
        <v>110</v>
      </c>
      <c r="F30" s="86" t="s">
        <v>110</v>
      </c>
      <c r="G30" s="86" t="s">
        <v>110</v>
      </c>
      <c r="H30" s="86" t="s">
        <v>110</v>
      </c>
      <c r="I30" s="86" t="s">
        <v>110</v>
      </c>
      <c r="J30" s="86" t="s">
        <v>110</v>
      </c>
      <c r="K30" s="86">
        <v>3108.439113655056</v>
      </c>
      <c r="L30" s="86">
        <v>3527.9810510624766</v>
      </c>
      <c r="M30" s="86">
        <v>2461.876706040576</v>
      </c>
      <c r="N30" s="86">
        <v>175.572126585955</v>
      </c>
      <c r="O30" s="86">
        <v>120.45</v>
      </c>
      <c r="P30" s="86" t="s">
        <v>110</v>
      </c>
      <c r="Q30" s="86" t="s">
        <v>110</v>
      </c>
      <c r="R30" s="86" t="s">
        <v>110</v>
      </c>
      <c r="S30" s="129"/>
      <c r="T30" s="129"/>
      <c r="U30" s="129"/>
    </row>
    <row r="31" spans="1:21" ht="14.25">
      <c r="A31" s="63">
        <v>3.4</v>
      </c>
      <c r="B31" s="62" t="s">
        <v>23</v>
      </c>
      <c r="C31" s="86" t="s">
        <v>110</v>
      </c>
      <c r="D31" s="86" t="s">
        <v>110</v>
      </c>
      <c r="E31" s="86" t="s">
        <v>110</v>
      </c>
      <c r="F31" s="86" t="s">
        <v>110</v>
      </c>
      <c r="G31" s="86" t="s">
        <v>110</v>
      </c>
      <c r="H31" s="86" t="s">
        <v>110</v>
      </c>
      <c r="I31" s="86" t="s">
        <v>110</v>
      </c>
      <c r="J31" s="86" t="s">
        <v>110</v>
      </c>
      <c r="K31" s="86">
        <v>9747.874802061124</v>
      </c>
      <c r="L31" s="86">
        <v>11717.675296716025</v>
      </c>
      <c r="M31" s="86">
        <v>14721.81742096274</v>
      </c>
      <c r="N31" s="86">
        <v>5828.481321312236</v>
      </c>
      <c r="O31" s="86">
        <v>7771.55</v>
      </c>
      <c r="P31" s="86">
        <v>2672</v>
      </c>
      <c r="Q31" s="86">
        <v>2656</v>
      </c>
      <c r="R31" s="86">
        <v>2354.368</v>
      </c>
      <c r="S31" s="129"/>
      <c r="T31" s="129"/>
      <c r="U31" s="129"/>
    </row>
    <row r="32" spans="1:21" ht="14.25">
      <c r="A32" s="63">
        <v>3.5</v>
      </c>
      <c r="B32" s="62" t="s">
        <v>24</v>
      </c>
      <c r="C32" s="86" t="s">
        <v>110</v>
      </c>
      <c r="D32" s="86" t="s">
        <v>110</v>
      </c>
      <c r="E32" s="86" t="s">
        <v>110</v>
      </c>
      <c r="F32" s="86" t="s">
        <v>110</v>
      </c>
      <c r="G32" s="86" t="s">
        <v>110</v>
      </c>
      <c r="H32" s="86" t="s">
        <v>110</v>
      </c>
      <c r="I32" s="86" t="s">
        <v>110</v>
      </c>
      <c r="J32" s="86" t="s">
        <v>110</v>
      </c>
      <c r="K32" s="82">
        <v>0.7497441268720676</v>
      </c>
      <c r="L32" s="82">
        <v>0.7769918093269159</v>
      </c>
      <c r="M32" s="82">
        <v>0.8868014621591854</v>
      </c>
      <c r="N32" s="82">
        <v>0.6949211002888239</v>
      </c>
      <c r="O32" s="82">
        <v>0.6184093260125726</v>
      </c>
      <c r="P32" s="82">
        <v>0.29743749582563395</v>
      </c>
      <c r="Q32" s="82">
        <v>0.32030873130728416</v>
      </c>
      <c r="R32" s="82">
        <v>0.32424845062663543</v>
      </c>
      <c r="S32" s="129"/>
      <c r="T32" s="129"/>
      <c r="U32" s="129"/>
    </row>
    <row r="33" spans="1:18" ht="14.25">
      <c r="A33" s="63"/>
      <c r="B33" s="62"/>
      <c r="C33" s="62"/>
      <c r="D33" s="62"/>
      <c r="E33" s="62"/>
      <c r="F33" s="62"/>
      <c r="G33" s="62"/>
      <c r="H33" s="62"/>
      <c r="I33" s="62"/>
      <c r="J33" s="62"/>
      <c r="K33" s="62"/>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21" ht="14.25">
      <c r="A36" s="63">
        <v>4.1</v>
      </c>
      <c r="B36" s="62" t="s">
        <v>26</v>
      </c>
      <c r="C36" s="86" t="s">
        <v>110</v>
      </c>
      <c r="D36" s="86" t="s">
        <v>110</v>
      </c>
      <c r="E36" s="86" t="s">
        <v>110</v>
      </c>
      <c r="F36" s="86" t="s">
        <v>110</v>
      </c>
      <c r="G36" s="86" t="s">
        <v>110</v>
      </c>
      <c r="H36" s="86" t="s">
        <v>110</v>
      </c>
      <c r="I36" s="86" t="s">
        <v>110</v>
      </c>
      <c r="J36" s="86" t="s">
        <v>110</v>
      </c>
      <c r="K36" s="86">
        <v>7360.829919374237</v>
      </c>
      <c r="L36" s="86">
        <v>8360.291017375524</v>
      </c>
      <c r="M36" s="86">
        <v>8820.27035645071</v>
      </c>
      <c r="N36" s="86">
        <v>10358.132370100244</v>
      </c>
      <c r="O36" s="86">
        <v>13168.63</v>
      </c>
      <c r="P36" s="86">
        <v>13418</v>
      </c>
      <c r="Q36" s="86">
        <v>12864</v>
      </c>
      <c r="R36" s="86">
        <v>10618</v>
      </c>
      <c r="S36" s="129"/>
      <c r="T36" s="129"/>
      <c r="U36" s="129"/>
    </row>
    <row r="37" spans="1:21" ht="14.25">
      <c r="A37" s="63">
        <v>4.2</v>
      </c>
      <c r="B37" s="62" t="s">
        <v>27</v>
      </c>
      <c r="C37" s="86" t="s">
        <v>110</v>
      </c>
      <c r="D37" s="86" t="s">
        <v>110</v>
      </c>
      <c r="E37" s="86" t="s">
        <v>110</v>
      </c>
      <c r="F37" s="86" t="s">
        <v>110</v>
      </c>
      <c r="G37" s="86" t="s">
        <v>110</v>
      </c>
      <c r="H37" s="86" t="s">
        <v>110</v>
      </c>
      <c r="I37" s="86" t="s">
        <v>110</v>
      </c>
      <c r="J37" s="86" t="s">
        <v>110</v>
      </c>
      <c r="K37" s="86">
        <v>5281.734852143698</v>
      </c>
      <c r="L37" s="86">
        <v>6016.415949867507</v>
      </c>
      <c r="M37" s="86">
        <v>6167.947475860504</v>
      </c>
      <c r="N37" s="86">
        <v>6746.493482196434</v>
      </c>
      <c r="O37" s="86">
        <v>9478.26</v>
      </c>
      <c r="P37" s="86">
        <v>10080</v>
      </c>
      <c r="Q37" s="86">
        <v>9193</v>
      </c>
      <c r="R37" s="86">
        <v>6309</v>
      </c>
      <c r="S37" s="129"/>
      <c r="T37" s="129"/>
      <c r="U37" s="129"/>
    </row>
    <row r="38" spans="1:21" ht="14.25">
      <c r="A38" s="63">
        <v>4.3</v>
      </c>
      <c r="B38" s="62" t="s">
        <v>28</v>
      </c>
      <c r="C38" s="86" t="s">
        <v>110</v>
      </c>
      <c r="D38" s="86" t="s">
        <v>110</v>
      </c>
      <c r="E38" s="86" t="s">
        <v>110</v>
      </c>
      <c r="F38" s="86" t="s">
        <v>110</v>
      </c>
      <c r="G38" s="86" t="s">
        <v>110</v>
      </c>
      <c r="H38" s="86" t="s">
        <v>110</v>
      </c>
      <c r="I38" s="86" t="s">
        <v>110</v>
      </c>
      <c r="J38" s="86" t="s">
        <v>110</v>
      </c>
      <c r="K38" s="86">
        <v>885.5450045290426</v>
      </c>
      <c r="L38" s="86">
        <v>906.906821479846</v>
      </c>
      <c r="M38" s="86">
        <v>761.9224821435846</v>
      </c>
      <c r="N38" s="86">
        <v>1273.4470553181868</v>
      </c>
      <c r="O38" s="86">
        <v>1331.82</v>
      </c>
      <c r="P38" s="86">
        <v>2660</v>
      </c>
      <c r="Q38" s="86">
        <v>2020</v>
      </c>
      <c r="R38" s="86">
        <v>1771</v>
      </c>
      <c r="S38" s="129"/>
      <c r="T38" s="129"/>
      <c r="U38" s="129"/>
    </row>
    <row r="39" spans="1:21" ht="14.25">
      <c r="A39" s="63">
        <v>4.4</v>
      </c>
      <c r="B39" s="62" t="s">
        <v>29</v>
      </c>
      <c r="C39" s="86" t="s">
        <v>110</v>
      </c>
      <c r="D39" s="86" t="s">
        <v>110</v>
      </c>
      <c r="E39" s="86" t="s">
        <v>110</v>
      </c>
      <c r="F39" s="86" t="s">
        <v>110</v>
      </c>
      <c r="G39" s="86" t="s">
        <v>110</v>
      </c>
      <c r="H39" s="86" t="s">
        <v>110</v>
      </c>
      <c r="I39" s="86" t="s">
        <v>110</v>
      </c>
      <c r="J39" s="86" t="s">
        <v>110</v>
      </c>
      <c r="K39" s="86">
        <v>1193.5500627014962</v>
      </c>
      <c r="L39" s="86">
        <v>1436.9682460281704</v>
      </c>
      <c r="M39" s="86">
        <v>1890.4003984466224</v>
      </c>
      <c r="N39" s="86">
        <v>2338.1918325856213</v>
      </c>
      <c r="O39" s="86">
        <v>2358.5499999999997</v>
      </c>
      <c r="P39" s="86">
        <v>678</v>
      </c>
      <c r="Q39" s="86">
        <v>1651</v>
      </c>
      <c r="R39" s="86">
        <v>2538</v>
      </c>
      <c r="S39" s="129"/>
      <c r="T39" s="129"/>
      <c r="U39" s="129"/>
    </row>
    <row r="40" spans="1:21" ht="14.25">
      <c r="A40" s="63">
        <v>4.5</v>
      </c>
      <c r="B40" s="62" t="s">
        <v>30</v>
      </c>
      <c r="C40" s="86" t="s">
        <v>110</v>
      </c>
      <c r="D40" s="86" t="s">
        <v>110</v>
      </c>
      <c r="E40" s="86" t="s">
        <v>110</v>
      </c>
      <c r="F40" s="86" t="s">
        <v>110</v>
      </c>
      <c r="G40" s="86" t="s">
        <v>110</v>
      </c>
      <c r="H40" s="86" t="s">
        <v>110</v>
      </c>
      <c r="I40" s="86" t="s">
        <v>110</v>
      </c>
      <c r="J40" s="86" t="s">
        <v>110</v>
      </c>
      <c r="K40" s="86">
        <v>2585.158515318386</v>
      </c>
      <c r="L40" s="86">
        <v>3407.2084583819405</v>
      </c>
      <c r="M40" s="86">
        <v>4190.491800748871</v>
      </c>
      <c r="N40" s="86">
        <v>5738.215407745045</v>
      </c>
      <c r="O40" s="86">
        <v>4786</v>
      </c>
      <c r="P40" s="86">
        <v>4845.82</v>
      </c>
      <c r="Q40" s="86">
        <v>6319</v>
      </c>
      <c r="R40" s="86">
        <v>6492</v>
      </c>
      <c r="S40" s="129"/>
      <c r="T40" s="129"/>
      <c r="U40" s="129"/>
    </row>
    <row r="41" spans="1:21" ht="14.25">
      <c r="A41" s="63">
        <v>4.6</v>
      </c>
      <c r="B41" s="62" t="s">
        <v>31</v>
      </c>
      <c r="C41" s="86" t="s">
        <v>110</v>
      </c>
      <c r="D41" s="86" t="s">
        <v>110</v>
      </c>
      <c r="E41" s="86" t="s">
        <v>110</v>
      </c>
      <c r="F41" s="86" t="s">
        <v>110</v>
      </c>
      <c r="G41" s="86" t="s">
        <v>110</v>
      </c>
      <c r="H41" s="86" t="s">
        <v>110</v>
      </c>
      <c r="I41" s="86" t="s">
        <v>110</v>
      </c>
      <c r="J41" s="86" t="s">
        <v>110</v>
      </c>
      <c r="K41" s="86">
        <v>1001.2604182801451</v>
      </c>
      <c r="L41" s="86">
        <v>1695.4129320532766</v>
      </c>
      <c r="M41" s="86">
        <v>2214.6912617458775</v>
      </c>
      <c r="N41" s="86">
        <v>3733.239987039583</v>
      </c>
      <c r="O41" s="86">
        <v>3733</v>
      </c>
      <c r="P41" s="86">
        <v>4285.09</v>
      </c>
      <c r="Q41" s="86">
        <v>4325</v>
      </c>
      <c r="R41" s="86">
        <v>4037</v>
      </c>
      <c r="S41" s="129"/>
      <c r="T41" s="129"/>
      <c r="U41" s="129"/>
    </row>
    <row r="42" spans="1:21" ht="14.25">
      <c r="A42" s="63">
        <v>4.7</v>
      </c>
      <c r="B42" s="62" t="s">
        <v>32</v>
      </c>
      <c r="C42" s="86" t="s">
        <v>110</v>
      </c>
      <c r="D42" s="86" t="s">
        <v>110</v>
      </c>
      <c r="E42" s="86" t="s">
        <v>110</v>
      </c>
      <c r="F42" s="86" t="s">
        <v>110</v>
      </c>
      <c r="G42" s="86" t="s">
        <v>110</v>
      </c>
      <c r="H42" s="86" t="s">
        <v>110</v>
      </c>
      <c r="I42" s="86" t="s">
        <v>110</v>
      </c>
      <c r="J42" s="86" t="s">
        <v>110</v>
      </c>
      <c r="K42" s="86">
        <v>1583.8980970382406</v>
      </c>
      <c r="L42" s="86">
        <v>1711.7955263286642</v>
      </c>
      <c r="M42" s="86">
        <v>1975.800539002994</v>
      </c>
      <c r="N42" s="86">
        <v>2004.9754207054618</v>
      </c>
      <c r="O42" s="86">
        <v>1053</v>
      </c>
      <c r="P42" s="86">
        <v>560.73</v>
      </c>
      <c r="Q42" s="86">
        <v>1994</v>
      </c>
      <c r="R42" s="86">
        <v>2455</v>
      </c>
      <c r="S42" s="129"/>
      <c r="T42" s="129"/>
      <c r="U42" s="129"/>
    </row>
    <row r="43" spans="1:21" ht="14.25">
      <c r="A43" s="63">
        <v>4.8</v>
      </c>
      <c r="B43" s="62" t="s">
        <v>33</v>
      </c>
      <c r="C43" s="86" t="s">
        <v>110</v>
      </c>
      <c r="D43" s="86" t="s">
        <v>110</v>
      </c>
      <c r="E43" s="86" t="s">
        <v>110</v>
      </c>
      <c r="F43" s="86" t="s">
        <v>110</v>
      </c>
      <c r="G43" s="86" t="s">
        <v>110</v>
      </c>
      <c r="H43" s="86" t="s">
        <v>110</v>
      </c>
      <c r="I43" s="86" t="s">
        <v>110</v>
      </c>
      <c r="J43" s="86" t="s">
        <v>110</v>
      </c>
      <c r="K43" s="86">
        <v>1776.858219764429</v>
      </c>
      <c r="L43" s="86">
        <v>2275.3405109779183</v>
      </c>
      <c r="M43" s="86">
        <v>1957.2591816555391</v>
      </c>
      <c r="N43" s="86">
        <v>3331.561162410813</v>
      </c>
      <c r="O43" s="86">
        <v>4368.4400000000005</v>
      </c>
      <c r="P43" s="86">
        <v>5580.287</v>
      </c>
      <c r="Q43" s="86">
        <v>5313</v>
      </c>
      <c r="R43" s="86">
        <v>6191</v>
      </c>
      <c r="S43" s="129"/>
      <c r="T43" s="129"/>
      <c r="U43" s="129"/>
    </row>
    <row r="44" spans="1:21" ht="14.25">
      <c r="A44" s="63">
        <v>4.9</v>
      </c>
      <c r="B44" s="62" t="s">
        <v>34</v>
      </c>
      <c r="C44" s="78" t="s">
        <v>110</v>
      </c>
      <c r="D44" s="78" t="s">
        <v>110</v>
      </c>
      <c r="E44" s="78" t="s">
        <v>110</v>
      </c>
      <c r="F44" s="78" t="s">
        <v>110</v>
      </c>
      <c r="G44" s="78" t="s">
        <v>110</v>
      </c>
      <c r="H44" s="78" t="s">
        <v>110</v>
      </c>
      <c r="I44" s="78" t="s">
        <v>110</v>
      </c>
      <c r="J44" s="78" t="s">
        <v>110</v>
      </c>
      <c r="K44" s="78">
        <v>351.1897271821457</v>
      </c>
      <c r="L44" s="78">
        <v>346.08172580144884</v>
      </c>
      <c r="M44" s="78">
        <v>389.7672118456365</v>
      </c>
      <c r="N44" s="86">
        <v>424.92538290650975</v>
      </c>
      <c r="O44" s="86">
        <v>279.53999999999996</v>
      </c>
      <c r="P44" s="86">
        <v>119.84700000000001</v>
      </c>
      <c r="Q44" s="86">
        <v>87</v>
      </c>
      <c r="R44" s="86">
        <v>141</v>
      </c>
      <c r="S44" s="129"/>
      <c r="T44" s="129"/>
      <c r="U44" s="129"/>
    </row>
    <row r="45" spans="1:21" ht="14.25">
      <c r="A45" s="73" t="s">
        <v>35</v>
      </c>
      <c r="B45" s="62" t="s">
        <v>36</v>
      </c>
      <c r="C45" s="78" t="s">
        <v>110</v>
      </c>
      <c r="D45" s="78" t="s">
        <v>110</v>
      </c>
      <c r="E45" s="78" t="s">
        <v>110</v>
      </c>
      <c r="F45" s="78" t="s">
        <v>110</v>
      </c>
      <c r="G45" s="78" t="s">
        <v>110</v>
      </c>
      <c r="H45" s="78" t="s">
        <v>110</v>
      </c>
      <c r="I45" s="78" t="s">
        <v>110</v>
      </c>
      <c r="J45" s="78" t="s">
        <v>110</v>
      </c>
      <c r="K45" s="78">
        <v>1419.2244113101983</v>
      </c>
      <c r="L45" s="78">
        <v>1926.0388924319896</v>
      </c>
      <c r="M45" s="78">
        <v>2391.535159166226</v>
      </c>
      <c r="N45" s="86">
        <v>2896.437662839995</v>
      </c>
      <c r="O45" s="86">
        <v>4088.9</v>
      </c>
      <c r="P45" s="86">
        <v>5351.85</v>
      </c>
      <c r="Q45" s="86">
        <v>5226</v>
      </c>
      <c r="R45" s="86">
        <v>6050</v>
      </c>
      <c r="S45" s="129"/>
      <c r="T45" s="129"/>
      <c r="U45" s="129"/>
    </row>
    <row r="46" spans="1:21" ht="14.25">
      <c r="A46" s="73" t="s">
        <v>37</v>
      </c>
      <c r="B46" s="62" t="s">
        <v>38</v>
      </c>
      <c r="C46" s="78" t="s">
        <v>110</v>
      </c>
      <c r="D46" s="78" t="s">
        <v>110</v>
      </c>
      <c r="E46" s="78" t="s">
        <v>110</v>
      </c>
      <c r="F46" s="78" t="s">
        <v>110</v>
      </c>
      <c r="G46" s="78" t="s">
        <v>110</v>
      </c>
      <c r="H46" s="78" t="s">
        <v>110</v>
      </c>
      <c r="I46" s="78" t="s">
        <v>110</v>
      </c>
      <c r="J46" s="78" t="s">
        <v>110</v>
      </c>
      <c r="K46" s="78" t="s">
        <v>110</v>
      </c>
      <c r="L46" s="78" t="s">
        <v>110</v>
      </c>
      <c r="M46" s="78" t="s">
        <v>110</v>
      </c>
      <c r="N46" s="78" t="s">
        <v>110</v>
      </c>
      <c r="O46" s="78" t="s">
        <v>110</v>
      </c>
      <c r="P46" s="78" t="s">
        <v>110</v>
      </c>
      <c r="Q46" s="78" t="s">
        <v>110</v>
      </c>
      <c r="R46" s="86" t="s">
        <v>110</v>
      </c>
      <c r="S46" s="129"/>
      <c r="T46" s="129"/>
      <c r="U46" s="129"/>
    </row>
    <row r="47" spans="1:21" ht="14.25">
      <c r="A47" s="73" t="s">
        <v>39</v>
      </c>
      <c r="B47" s="62" t="s">
        <v>40</v>
      </c>
      <c r="C47" s="78" t="s">
        <v>110</v>
      </c>
      <c r="D47" s="78" t="s">
        <v>110</v>
      </c>
      <c r="E47" s="78" t="s">
        <v>110</v>
      </c>
      <c r="F47" s="78" t="s">
        <v>110</v>
      </c>
      <c r="G47" s="78" t="s">
        <v>110</v>
      </c>
      <c r="H47" s="78" t="s">
        <v>110</v>
      </c>
      <c r="I47" s="78" t="s">
        <v>110</v>
      </c>
      <c r="J47" s="78" t="s">
        <v>110</v>
      </c>
      <c r="K47" s="78">
        <v>6.444081272084806</v>
      </c>
      <c r="L47" s="78">
        <v>3.219892744479495</v>
      </c>
      <c r="M47" s="78">
        <v>8.48717406495106</v>
      </c>
      <c r="N47" s="86">
        <v>10.198116664307953</v>
      </c>
      <c r="O47" s="78" t="s">
        <v>110</v>
      </c>
      <c r="P47" s="78">
        <v>108.59</v>
      </c>
      <c r="Q47" s="78" t="s">
        <v>110</v>
      </c>
      <c r="R47" s="86" t="s">
        <v>110</v>
      </c>
      <c r="S47" s="129"/>
      <c r="T47" s="129"/>
      <c r="U47" s="129"/>
    </row>
    <row r="48" spans="1:21" ht="14.25">
      <c r="A48" s="73" t="s">
        <v>41</v>
      </c>
      <c r="B48" s="62" t="s">
        <v>42</v>
      </c>
      <c r="C48" s="86" t="s">
        <v>110</v>
      </c>
      <c r="D48" s="86" t="s">
        <v>110</v>
      </c>
      <c r="E48" s="86" t="s">
        <v>110</v>
      </c>
      <c r="F48" s="86" t="s">
        <v>110</v>
      </c>
      <c r="G48" s="86" t="s">
        <v>110</v>
      </c>
      <c r="H48" s="86" t="s">
        <v>110</v>
      </c>
      <c r="I48" s="86" t="s">
        <v>110</v>
      </c>
      <c r="J48" s="86" t="s">
        <v>110</v>
      </c>
      <c r="K48" s="86" t="s">
        <v>110</v>
      </c>
      <c r="L48" s="78" t="s">
        <v>110</v>
      </c>
      <c r="M48" s="78" t="s">
        <v>110</v>
      </c>
      <c r="N48" s="78" t="s">
        <v>110</v>
      </c>
      <c r="O48" s="78" t="s">
        <v>110</v>
      </c>
      <c r="P48" s="78" t="s">
        <v>110</v>
      </c>
      <c r="Q48" s="78" t="s">
        <v>110</v>
      </c>
      <c r="R48" s="86" t="s">
        <v>110</v>
      </c>
      <c r="S48" s="129"/>
      <c r="T48" s="129"/>
      <c r="U48" s="129"/>
    </row>
    <row r="49" spans="1:21" ht="14.25">
      <c r="A49" s="73" t="s">
        <v>43</v>
      </c>
      <c r="B49" s="62" t="s">
        <v>44</v>
      </c>
      <c r="C49" s="86" t="s">
        <v>110</v>
      </c>
      <c r="D49" s="86" t="s">
        <v>110</v>
      </c>
      <c r="E49" s="86" t="s">
        <v>110</v>
      </c>
      <c r="F49" s="86" t="s">
        <v>110</v>
      </c>
      <c r="G49" s="86" t="s">
        <v>110</v>
      </c>
      <c r="H49" s="86" t="s">
        <v>110</v>
      </c>
      <c r="I49" s="86" t="s">
        <v>110</v>
      </c>
      <c r="J49" s="86" t="s">
        <v>110</v>
      </c>
      <c r="K49" s="86">
        <v>1129.9399778504123</v>
      </c>
      <c r="L49" s="86">
        <v>1215.845627741325</v>
      </c>
      <c r="M49" s="86">
        <v>1275.9057302716017</v>
      </c>
      <c r="N49" s="86">
        <v>1403.406484092839</v>
      </c>
      <c r="O49" s="86">
        <v>1863.07</v>
      </c>
      <c r="P49" s="86">
        <v>2913</v>
      </c>
      <c r="Q49" s="86">
        <v>3342</v>
      </c>
      <c r="R49" s="86">
        <v>3349</v>
      </c>
      <c r="S49" s="129"/>
      <c r="T49" s="129"/>
      <c r="U49" s="129"/>
    </row>
    <row r="50" spans="1:21" ht="14.25">
      <c r="A50" s="73" t="s">
        <v>45</v>
      </c>
      <c r="B50" s="62" t="s">
        <v>46</v>
      </c>
      <c r="C50" s="86" t="s">
        <v>110</v>
      </c>
      <c r="D50" s="86" t="s">
        <v>110</v>
      </c>
      <c r="E50" s="86" t="s">
        <v>110</v>
      </c>
      <c r="F50" s="86" t="s">
        <v>110</v>
      </c>
      <c r="G50" s="86" t="s">
        <v>110</v>
      </c>
      <c r="H50" s="86" t="s">
        <v>110</v>
      </c>
      <c r="I50" s="86" t="s">
        <v>110</v>
      </c>
      <c r="J50" s="86" t="s">
        <v>110</v>
      </c>
      <c r="K50" s="86">
        <v>1.5474440518256773</v>
      </c>
      <c r="L50" s="86">
        <v>2.3001892744479493</v>
      </c>
      <c r="M50" s="86">
        <v>3.7518811823426454</v>
      </c>
      <c r="N50" s="86">
        <v>3.6937207543164448</v>
      </c>
      <c r="O50" s="86" t="s">
        <v>110</v>
      </c>
      <c r="P50" s="86" t="s">
        <v>110</v>
      </c>
      <c r="Q50" s="86" t="s">
        <v>110</v>
      </c>
      <c r="R50" s="86" t="s">
        <v>110</v>
      </c>
      <c r="S50" s="129"/>
      <c r="T50" s="129"/>
      <c r="U50" s="129"/>
    </row>
    <row r="51" spans="1:21" ht="14.25">
      <c r="A51" s="73" t="s">
        <v>47</v>
      </c>
      <c r="B51" s="62" t="s">
        <v>48</v>
      </c>
      <c r="C51" s="86" t="s">
        <v>110</v>
      </c>
      <c r="D51" s="86" t="s">
        <v>110</v>
      </c>
      <c r="E51" s="86" t="s">
        <v>110</v>
      </c>
      <c r="F51" s="86" t="s">
        <v>110</v>
      </c>
      <c r="G51" s="86" t="s">
        <v>110</v>
      </c>
      <c r="H51" s="86" t="s">
        <v>110</v>
      </c>
      <c r="I51" s="86" t="s">
        <v>110</v>
      </c>
      <c r="J51" s="86" t="s">
        <v>110</v>
      </c>
      <c r="K51" s="86" t="s">
        <v>110</v>
      </c>
      <c r="L51" s="86" t="s">
        <v>110</v>
      </c>
      <c r="M51" s="86" t="s">
        <v>110</v>
      </c>
      <c r="N51" s="86" t="s">
        <v>110</v>
      </c>
      <c r="O51" s="86" t="s">
        <v>110</v>
      </c>
      <c r="P51" s="86">
        <v>1726</v>
      </c>
      <c r="Q51" s="86">
        <v>620</v>
      </c>
      <c r="R51" s="86">
        <v>666</v>
      </c>
      <c r="S51" s="129"/>
      <c r="T51" s="129"/>
      <c r="U51" s="129"/>
    </row>
    <row r="52" spans="1:21"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c r="S52" s="129"/>
      <c r="T52" s="129"/>
      <c r="U52" s="129"/>
    </row>
    <row r="53" spans="1:21"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t="s">
        <v>110</v>
      </c>
      <c r="N53" s="86" t="s">
        <v>110</v>
      </c>
      <c r="O53" s="86" t="s">
        <v>110</v>
      </c>
      <c r="P53" s="86">
        <v>719</v>
      </c>
      <c r="Q53" s="86">
        <v>139</v>
      </c>
      <c r="R53" s="86">
        <v>129</v>
      </c>
      <c r="S53" s="129"/>
      <c r="T53" s="129"/>
      <c r="U53" s="129"/>
    </row>
    <row r="54" spans="1:21" ht="14.25">
      <c r="A54" s="73" t="s">
        <v>53</v>
      </c>
      <c r="B54" s="62" t="s">
        <v>54</v>
      </c>
      <c r="C54" s="86" t="s">
        <v>110</v>
      </c>
      <c r="D54" s="86" t="s">
        <v>110</v>
      </c>
      <c r="E54" s="86" t="s">
        <v>110</v>
      </c>
      <c r="F54" s="86" t="s">
        <v>110</v>
      </c>
      <c r="G54" s="86" t="s">
        <v>110</v>
      </c>
      <c r="H54" s="86" t="s">
        <v>110</v>
      </c>
      <c r="I54" s="86" t="s">
        <v>110</v>
      </c>
      <c r="J54" s="86" t="s">
        <v>110</v>
      </c>
      <c r="K54" s="86">
        <v>12854.33407635929</v>
      </c>
      <c r="L54" s="86">
        <v>15260.985803751155</v>
      </c>
      <c r="M54" s="86">
        <v>16247.678950309066</v>
      </c>
      <c r="N54" s="86">
        <v>20835.009145103257</v>
      </c>
      <c r="O54" s="86">
        <v>24186.14</v>
      </c>
      <c r="P54" s="86">
        <v>29202.107</v>
      </c>
      <c r="Q54" s="86">
        <v>28597.4</v>
      </c>
      <c r="R54" s="86">
        <v>27445.368</v>
      </c>
      <c r="S54" s="129"/>
      <c r="T54" s="129"/>
      <c r="U54" s="129"/>
    </row>
    <row r="55" spans="1:21" ht="14.25">
      <c r="A55" s="73" t="s">
        <v>55</v>
      </c>
      <c r="B55" s="62" t="s">
        <v>56</v>
      </c>
      <c r="C55" s="86" t="s">
        <v>110</v>
      </c>
      <c r="D55" s="86" t="s">
        <v>110</v>
      </c>
      <c r="E55" s="86" t="s">
        <v>110</v>
      </c>
      <c r="F55" s="86" t="s">
        <v>110</v>
      </c>
      <c r="G55" s="86" t="s">
        <v>110</v>
      </c>
      <c r="H55" s="86" t="s">
        <v>110</v>
      </c>
      <c r="I55" s="86" t="s">
        <v>110</v>
      </c>
      <c r="J55" s="86" t="s">
        <v>110</v>
      </c>
      <c r="K55" s="86" t="s">
        <v>110</v>
      </c>
      <c r="L55" s="111">
        <v>0.09435308213218185</v>
      </c>
      <c r="M55" s="111">
        <v>0.08673863825209924</v>
      </c>
      <c r="N55" s="111">
        <v>0.10103226198041237</v>
      </c>
      <c r="O55" s="111">
        <v>0.018836311312192173</v>
      </c>
      <c r="P55" s="111">
        <v>0.07990624024890193</v>
      </c>
      <c r="Q55" s="111">
        <v>0.05238235776251983</v>
      </c>
      <c r="R55" s="111">
        <v>0.13672210990963074</v>
      </c>
      <c r="S55" s="129"/>
      <c r="T55" s="129"/>
      <c r="U55" s="129"/>
    </row>
    <row r="56" spans="1:21" ht="14.25">
      <c r="A56" s="73"/>
      <c r="B56" s="62"/>
      <c r="C56" s="86"/>
      <c r="D56" s="130"/>
      <c r="E56" s="130"/>
      <c r="F56" s="130"/>
      <c r="G56" s="130"/>
      <c r="H56" s="130"/>
      <c r="I56" s="130"/>
      <c r="J56" s="130"/>
      <c r="K56" s="130"/>
      <c r="L56" s="130"/>
      <c r="M56" s="130"/>
      <c r="N56" s="130"/>
      <c r="O56" s="130"/>
      <c r="P56" s="130"/>
      <c r="Q56" s="130"/>
      <c r="R56" s="130"/>
      <c r="S56" s="129"/>
      <c r="T56" s="129"/>
      <c r="U56" s="129"/>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25" ht="14.25">
      <c r="A59" s="63">
        <v>5.1</v>
      </c>
      <c r="B59" s="63" t="s">
        <v>60</v>
      </c>
      <c r="C59" s="78" t="s">
        <v>110</v>
      </c>
      <c r="D59" s="78" t="s">
        <v>110</v>
      </c>
      <c r="E59" s="78" t="s">
        <v>110</v>
      </c>
      <c r="F59" s="78" t="s">
        <v>110</v>
      </c>
      <c r="G59" s="78" t="s">
        <v>110</v>
      </c>
      <c r="H59" s="78" t="s">
        <v>110</v>
      </c>
      <c r="I59" s="78" t="s">
        <v>110</v>
      </c>
      <c r="J59" s="78" t="s">
        <v>110</v>
      </c>
      <c r="K59" s="86">
        <v>994.3820000000001</v>
      </c>
      <c r="L59" s="86">
        <v>1014.812</v>
      </c>
      <c r="M59" s="86">
        <v>1035.9759999999999</v>
      </c>
      <c r="N59" s="68">
        <v>108.572</v>
      </c>
      <c r="O59" s="68">
        <v>209</v>
      </c>
      <c r="P59" s="86">
        <v>212</v>
      </c>
      <c r="Q59" s="86">
        <v>272</v>
      </c>
      <c r="R59" s="86">
        <v>275</v>
      </c>
      <c r="S59" s="129"/>
      <c r="T59" s="129"/>
      <c r="U59" s="129"/>
      <c r="V59" s="129"/>
      <c r="W59" s="129"/>
      <c r="X59" s="64"/>
      <c r="Y59" s="64"/>
    </row>
    <row r="60" spans="1:25" ht="14.25">
      <c r="A60" s="63">
        <v>5.2</v>
      </c>
      <c r="B60" s="63" t="s">
        <v>61</v>
      </c>
      <c r="C60" s="120" t="s">
        <v>110</v>
      </c>
      <c r="D60" s="120" t="s">
        <v>110</v>
      </c>
      <c r="E60" s="120" t="s">
        <v>110</v>
      </c>
      <c r="F60" s="120" t="s">
        <v>110</v>
      </c>
      <c r="G60" s="120" t="s">
        <v>110</v>
      </c>
      <c r="H60" s="120" t="s">
        <v>110</v>
      </c>
      <c r="I60" s="120" t="s">
        <v>110</v>
      </c>
      <c r="J60" s="120" t="s">
        <v>110</v>
      </c>
      <c r="K60" s="86">
        <v>238.96800000000002</v>
      </c>
      <c r="L60" s="86">
        <v>238.45</v>
      </c>
      <c r="M60" s="86">
        <v>242.16</v>
      </c>
      <c r="N60" s="68">
        <v>87.621</v>
      </c>
      <c r="O60" s="68">
        <v>209</v>
      </c>
      <c r="P60" s="86">
        <v>212</v>
      </c>
      <c r="Q60" s="86">
        <v>222</v>
      </c>
      <c r="R60" s="86">
        <v>224</v>
      </c>
      <c r="S60" s="129"/>
      <c r="T60" s="129"/>
      <c r="U60" s="129"/>
      <c r="V60" s="129"/>
      <c r="W60" s="129"/>
      <c r="X60" s="64"/>
      <c r="Y60" s="64"/>
    </row>
    <row r="61" spans="1:25" ht="14.25">
      <c r="A61" s="63">
        <v>5.3</v>
      </c>
      <c r="B61" s="63" t="s">
        <v>62</v>
      </c>
      <c r="C61" s="120" t="s">
        <v>110</v>
      </c>
      <c r="D61" s="120" t="s">
        <v>110</v>
      </c>
      <c r="E61" s="120" t="s">
        <v>110</v>
      </c>
      <c r="F61" s="120" t="s">
        <v>110</v>
      </c>
      <c r="G61" s="120" t="s">
        <v>110</v>
      </c>
      <c r="H61" s="120" t="s">
        <v>110</v>
      </c>
      <c r="I61" s="120" t="s">
        <v>110</v>
      </c>
      <c r="J61" s="120" t="s">
        <v>110</v>
      </c>
      <c r="K61" s="86">
        <v>694.857</v>
      </c>
      <c r="L61" s="86">
        <v>711.2620000000001</v>
      </c>
      <c r="M61" s="86">
        <v>723.7819999999999</v>
      </c>
      <c r="N61" s="68">
        <v>20.951</v>
      </c>
      <c r="O61" s="78" t="s">
        <v>110</v>
      </c>
      <c r="P61" s="78" t="s">
        <v>110</v>
      </c>
      <c r="Q61" s="78" t="s">
        <v>110</v>
      </c>
      <c r="R61" s="78" t="s">
        <v>110</v>
      </c>
      <c r="S61" s="129"/>
      <c r="T61" s="129"/>
      <c r="U61" s="129"/>
      <c r="V61" s="129"/>
      <c r="W61" s="129"/>
      <c r="X61" s="64"/>
      <c r="Y61" s="64"/>
    </row>
    <row r="62" spans="1:25" ht="14.25">
      <c r="A62" s="63">
        <v>5.4</v>
      </c>
      <c r="B62" s="63" t="s">
        <v>63</v>
      </c>
      <c r="C62" s="78" t="s">
        <v>110</v>
      </c>
      <c r="D62" s="78" t="s">
        <v>110</v>
      </c>
      <c r="E62" s="78" t="s">
        <v>110</v>
      </c>
      <c r="F62" s="78" t="s">
        <v>110</v>
      </c>
      <c r="G62" s="78" t="s">
        <v>110</v>
      </c>
      <c r="H62" s="78" t="s">
        <v>110</v>
      </c>
      <c r="I62" s="78" t="s">
        <v>110</v>
      </c>
      <c r="J62" s="78" t="s">
        <v>110</v>
      </c>
      <c r="K62" s="86">
        <v>60.557</v>
      </c>
      <c r="L62" s="86">
        <v>65.1</v>
      </c>
      <c r="M62" s="86">
        <v>70.03399999999999</v>
      </c>
      <c r="N62" s="68">
        <v>74.54400000000001</v>
      </c>
      <c r="O62" s="78" t="s">
        <v>110</v>
      </c>
      <c r="P62" s="78" t="s">
        <v>110</v>
      </c>
      <c r="Q62" s="86">
        <v>50</v>
      </c>
      <c r="R62" s="129">
        <v>51</v>
      </c>
      <c r="S62" s="129"/>
      <c r="T62" s="129"/>
      <c r="U62" s="129"/>
      <c r="V62" s="129"/>
      <c r="W62" s="129"/>
      <c r="X62" s="64"/>
      <c r="Y62" s="64"/>
    </row>
    <row r="63" spans="1:18" ht="14.25">
      <c r="A63" s="63">
        <v>5.5</v>
      </c>
      <c r="B63" s="63" t="s">
        <v>64</v>
      </c>
      <c r="C63" s="120" t="s">
        <v>110</v>
      </c>
      <c r="D63" s="120" t="s">
        <v>110</v>
      </c>
      <c r="E63" s="120" t="s">
        <v>110</v>
      </c>
      <c r="F63" s="120" t="s">
        <v>110</v>
      </c>
      <c r="G63" s="120" t="s">
        <v>110</v>
      </c>
      <c r="H63" s="120" t="s">
        <v>110</v>
      </c>
      <c r="I63" s="120" t="s">
        <v>110</v>
      </c>
      <c r="J63" s="120" t="s">
        <v>110</v>
      </c>
      <c r="K63" s="86">
        <v>33</v>
      </c>
      <c r="L63" s="86">
        <v>27</v>
      </c>
      <c r="M63" s="86">
        <v>27</v>
      </c>
      <c r="N63" s="68">
        <v>27</v>
      </c>
      <c r="O63" s="86">
        <v>23</v>
      </c>
      <c r="P63" s="86">
        <v>21</v>
      </c>
      <c r="Q63" s="86">
        <v>21</v>
      </c>
      <c r="R63" s="78" t="s">
        <v>110</v>
      </c>
    </row>
    <row r="64" spans="1:18" ht="14.25">
      <c r="A64" s="63">
        <v>5.6</v>
      </c>
      <c r="B64" s="63" t="s">
        <v>65</v>
      </c>
      <c r="C64" s="120" t="s">
        <v>110</v>
      </c>
      <c r="D64" s="120" t="s">
        <v>110</v>
      </c>
      <c r="E64" s="120" t="s">
        <v>110</v>
      </c>
      <c r="F64" s="120" t="s">
        <v>110</v>
      </c>
      <c r="G64" s="120" t="s">
        <v>110</v>
      </c>
      <c r="H64" s="120" t="s">
        <v>110</v>
      </c>
      <c r="I64" s="120" t="s">
        <v>110</v>
      </c>
      <c r="J64" s="120" t="s">
        <v>110</v>
      </c>
      <c r="K64" s="86">
        <v>35</v>
      </c>
      <c r="L64" s="86">
        <v>31</v>
      </c>
      <c r="M64" s="86">
        <v>31</v>
      </c>
      <c r="N64" s="68">
        <v>31</v>
      </c>
      <c r="O64" s="86">
        <v>28</v>
      </c>
      <c r="P64" s="86">
        <v>26</v>
      </c>
      <c r="Q64" s="86">
        <v>26</v>
      </c>
      <c r="R64" s="78" t="s">
        <v>110</v>
      </c>
    </row>
    <row r="65" spans="1:18" ht="14.25">
      <c r="A65" s="63">
        <v>5.7</v>
      </c>
      <c r="B65" s="63" t="s">
        <v>66</v>
      </c>
      <c r="C65" s="78" t="s">
        <v>110</v>
      </c>
      <c r="D65" s="78" t="s">
        <v>110</v>
      </c>
      <c r="E65" s="78" t="s">
        <v>110</v>
      </c>
      <c r="F65" s="78" t="s">
        <v>110</v>
      </c>
      <c r="G65" s="78" t="s">
        <v>110</v>
      </c>
      <c r="H65" s="78" t="s">
        <v>110</v>
      </c>
      <c r="I65" s="78" t="s">
        <v>110</v>
      </c>
      <c r="J65" s="78" t="s">
        <v>110</v>
      </c>
      <c r="K65" s="78">
        <v>180.4</v>
      </c>
      <c r="L65" s="78">
        <v>185.1</v>
      </c>
      <c r="M65" s="78">
        <v>183.7</v>
      </c>
      <c r="N65" s="65">
        <v>188.5</v>
      </c>
      <c r="O65" s="78">
        <v>246</v>
      </c>
      <c r="P65" s="78">
        <v>255</v>
      </c>
      <c r="Q65" s="78">
        <v>266</v>
      </c>
      <c r="R65" s="78" t="s">
        <v>110</v>
      </c>
    </row>
    <row r="66" spans="1:27" ht="14.25">
      <c r="A66" s="62"/>
      <c r="B66" s="62"/>
      <c r="C66" s="62"/>
      <c r="D66" s="62"/>
      <c r="E66" s="62"/>
      <c r="F66" s="62"/>
      <c r="G66" s="62"/>
      <c r="H66" s="62"/>
      <c r="I66" s="62"/>
      <c r="J66" s="62"/>
      <c r="K66" s="62"/>
      <c r="L66" s="62"/>
      <c r="M66" s="62"/>
      <c r="S66" s="62"/>
      <c r="T66" s="62"/>
      <c r="U66" s="65"/>
      <c r="V66" s="65"/>
      <c r="W66" s="65"/>
      <c r="X66" s="65"/>
      <c r="Y66" s="65"/>
      <c r="Z66" s="65"/>
      <c r="AA66" s="65"/>
    </row>
    <row r="67" spans="1:27" ht="15">
      <c r="A67" s="109" t="s">
        <v>67</v>
      </c>
      <c r="B67" s="109"/>
      <c r="C67" s="107"/>
      <c r="D67" s="107"/>
      <c r="E67" s="107"/>
      <c r="F67" s="107"/>
      <c r="G67" s="107"/>
      <c r="H67" s="107"/>
      <c r="I67" s="107"/>
      <c r="J67" s="107"/>
      <c r="K67" s="107"/>
      <c r="L67" s="107"/>
      <c r="M67" s="107"/>
      <c r="N67" s="107"/>
      <c r="O67" s="107"/>
      <c r="P67" s="107"/>
      <c r="Q67" s="107"/>
      <c r="R67" s="107"/>
      <c r="S67" s="62"/>
      <c r="T67" s="62"/>
      <c r="U67" s="65"/>
      <c r="V67" s="65"/>
      <c r="W67" s="65"/>
      <c r="X67" s="65"/>
      <c r="Y67" s="65"/>
      <c r="Z67" s="65"/>
      <c r="AA67" s="65"/>
    </row>
    <row r="68" spans="1:27"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S68" s="62"/>
      <c r="T68" s="62"/>
      <c r="U68" s="65"/>
      <c r="V68" s="65"/>
      <c r="W68" s="65"/>
      <c r="X68" s="65"/>
      <c r="Y68" s="65"/>
      <c r="Z68" s="65"/>
      <c r="AA68" s="65"/>
    </row>
    <row r="69" spans="1:27" ht="14.25">
      <c r="A69" s="63">
        <v>6.1</v>
      </c>
      <c r="B69" s="62" t="s">
        <v>69</v>
      </c>
      <c r="C69" s="78" t="s">
        <v>110</v>
      </c>
      <c r="D69" s="78" t="s">
        <v>110</v>
      </c>
      <c r="E69" s="78" t="s">
        <v>110</v>
      </c>
      <c r="F69" s="78" t="s">
        <v>110</v>
      </c>
      <c r="G69" s="112" t="s">
        <v>110</v>
      </c>
      <c r="H69" s="112" t="s">
        <v>110</v>
      </c>
      <c r="I69" s="112" t="s">
        <v>110</v>
      </c>
      <c r="J69" s="112" t="s">
        <v>110</v>
      </c>
      <c r="K69" s="81">
        <v>0.5510261660131484</v>
      </c>
      <c r="L69" s="81">
        <v>0.5503696431976954</v>
      </c>
      <c r="M69" s="81">
        <v>0.5525029466080114</v>
      </c>
      <c r="N69" s="76">
        <v>0.534</v>
      </c>
      <c r="O69" s="176">
        <v>0.55</v>
      </c>
      <c r="P69" s="176">
        <v>0.55</v>
      </c>
      <c r="Q69" s="176">
        <v>0.55</v>
      </c>
      <c r="R69" s="78" t="s">
        <v>110</v>
      </c>
      <c r="S69" s="62"/>
      <c r="T69" s="62"/>
      <c r="U69" s="65"/>
      <c r="V69" s="65"/>
      <c r="W69" s="65"/>
      <c r="X69" s="65"/>
      <c r="Y69" s="65"/>
      <c r="Z69" s="65"/>
      <c r="AA69" s="65"/>
    </row>
    <row r="70" spans="1:27" ht="14.25">
      <c r="A70" s="63">
        <v>6.2</v>
      </c>
      <c r="B70" s="62" t="s">
        <v>70</v>
      </c>
      <c r="C70" s="78" t="s">
        <v>110</v>
      </c>
      <c r="D70" s="78" t="s">
        <v>110</v>
      </c>
      <c r="E70" s="78" t="s">
        <v>110</v>
      </c>
      <c r="F70" s="78" t="s">
        <v>110</v>
      </c>
      <c r="G70" s="112" t="s">
        <v>110</v>
      </c>
      <c r="H70" s="112" t="s">
        <v>110</v>
      </c>
      <c r="I70" s="112" t="s">
        <v>110</v>
      </c>
      <c r="J70" s="112" t="s">
        <v>110</v>
      </c>
      <c r="K70" s="81">
        <v>0.669085375694611</v>
      </c>
      <c r="L70" s="81">
        <v>0.6666268219752893</v>
      </c>
      <c r="M70" s="81">
        <v>0.6679467644176539</v>
      </c>
      <c r="N70" s="76">
        <v>0.626</v>
      </c>
      <c r="O70" s="176">
        <v>0.7</v>
      </c>
      <c r="P70" s="176">
        <v>0.66</v>
      </c>
      <c r="Q70" s="176">
        <v>0.67</v>
      </c>
      <c r="R70" s="78" t="s">
        <v>110</v>
      </c>
      <c r="S70" s="62"/>
      <c r="T70" s="62"/>
      <c r="U70" s="65"/>
      <c r="V70" s="65"/>
      <c r="W70" s="65"/>
      <c r="X70" s="65"/>
      <c r="Y70" s="65"/>
      <c r="Z70" s="65"/>
      <c r="AA70" s="65"/>
    </row>
    <row r="71" spans="1:27" ht="14.25">
      <c r="A71" s="63">
        <v>6.3</v>
      </c>
      <c r="B71" s="62" t="s">
        <v>71</v>
      </c>
      <c r="C71" s="78" t="s">
        <v>110</v>
      </c>
      <c r="D71" s="78" t="s">
        <v>110</v>
      </c>
      <c r="E71" s="78" t="s">
        <v>110</v>
      </c>
      <c r="F71" s="78" t="s">
        <v>110</v>
      </c>
      <c r="G71" s="112" t="s">
        <v>110</v>
      </c>
      <c r="H71" s="112" t="s">
        <v>110</v>
      </c>
      <c r="I71" s="112" t="s">
        <v>110</v>
      </c>
      <c r="J71" s="112" t="s">
        <v>110</v>
      </c>
      <c r="K71" s="81">
        <v>0.8572410275295278</v>
      </c>
      <c r="L71" s="81">
        <v>0.8600465821973344</v>
      </c>
      <c r="M71" s="81">
        <v>0.8612166455094858</v>
      </c>
      <c r="N71" s="76">
        <v>0.83</v>
      </c>
      <c r="O71" s="176">
        <v>0.87</v>
      </c>
      <c r="P71" s="176">
        <v>0.88</v>
      </c>
      <c r="Q71" s="176">
        <v>0.89</v>
      </c>
      <c r="R71" s="78" t="s">
        <v>110</v>
      </c>
      <c r="S71" s="65"/>
      <c r="T71" s="65"/>
      <c r="U71" s="65"/>
      <c r="V71" s="65"/>
      <c r="W71" s="65"/>
      <c r="X71" s="65"/>
      <c r="Y71" s="65"/>
      <c r="Z71" s="65"/>
      <c r="AA71" s="65"/>
    </row>
    <row r="72" spans="1:27" ht="14.25">
      <c r="A72" s="63">
        <v>6.4</v>
      </c>
      <c r="B72" s="62" t="s">
        <v>72</v>
      </c>
      <c r="C72" s="78" t="s">
        <v>110</v>
      </c>
      <c r="D72" s="78" t="s">
        <v>110</v>
      </c>
      <c r="E72" s="78" t="s">
        <v>110</v>
      </c>
      <c r="F72" s="78" t="s">
        <v>110</v>
      </c>
      <c r="G72" s="112" t="s">
        <v>110</v>
      </c>
      <c r="H72" s="112" t="s">
        <v>110</v>
      </c>
      <c r="I72" s="112" t="s">
        <v>110</v>
      </c>
      <c r="J72" s="112" t="s">
        <v>110</v>
      </c>
      <c r="K72" s="81">
        <v>1.2295209226121278</v>
      </c>
      <c r="L72" s="81">
        <v>1.2876590945747366</v>
      </c>
      <c r="M72" s="81">
        <v>1.2543273876393712</v>
      </c>
      <c r="N72" s="84">
        <v>1.3767111679807094</v>
      </c>
      <c r="O72" s="84">
        <v>1.32</v>
      </c>
      <c r="P72" s="84">
        <v>1.36</v>
      </c>
      <c r="Q72" s="84">
        <v>1.36</v>
      </c>
      <c r="R72" s="84">
        <v>1.36884628428928</v>
      </c>
      <c r="S72" s="65"/>
      <c r="T72" s="65"/>
      <c r="U72" s="65"/>
      <c r="V72" s="65"/>
      <c r="W72" s="65"/>
      <c r="X72" s="65"/>
      <c r="Y72" s="65"/>
      <c r="Z72" s="65"/>
      <c r="AA72" s="65"/>
    </row>
    <row r="73" spans="1:4" ht="14.25">
      <c r="A73" s="62"/>
      <c r="B73" s="93"/>
      <c r="C73" s="62"/>
      <c r="D73" s="62"/>
    </row>
    <row r="74" spans="1:17" ht="33">
      <c r="A74" s="62" t="s">
        <v>287</v>
      </c>
      <c r="B74" s="62"/>
      <c r="C74" s="62"/>
      <c r="D74" s="62"/>
      <c r="E74" s="62"/>
      <c r="F74" s="62"/>
      <c r="G74" s="62"/>
      <c r="H74" s="62"/>
      <c r="I74" s="62"/>
      <c r="J74" s="62"/>
      <c r="K74" s="62"/>
      <c r="L74" s="62"/>
      <c r="M74" s="62"/>
      <c r="Q74" s="219"/>
    </row>
    <row r="75" spans="1:18" ht="14.25">
      <c r="A75" s="62" t="s">
        <v>292</v>
      </c>
      <c r="B75" s="93"/>
      <c r="C75" s="62"/>
      <c r="D75" s="62"/>
      <c r="E75" s="62"/>
      <c r="F75" s="62"/>
      <c r="G75" s="62"/>
      <c r="H75" s="62"/>
      <c r="I75" s="62"/>
      <c r="J75" s="62"/>
      <c r="K75" s="81"/>
      <c r="L75" s="81"/>
      <c r="M75" s="81"/>
      <c r="R75" s="76"/>
    </row>
    <row r="76" spans="1:18" ht="14.25">
      <c r="A76" s="63" t="s">
        <v>360</v>
      </c>
      <c r="B76" s="62"/>
      <c r="C76" s="62"/>
      <c r="D76" s="62"/>
      <c r="E76" s="62"/>
      <c r="F76" s="62"/>
      <c r="G76" s="62"/>
      <c r="H76" s="62"/>
      <c r="I76" s="62"/>
      <c r="J76" s="62"/>
      <c r="K76" s="62"/>
      <c r="L76" s="68"/>
      <c r="M76" s="68"/>
      <c r="N76" s="130"/>
      <c r="O76" s="130"/>
      <c r="P76" s="130"/>
      <c r="Q76" s="130"/>
      <c r="R76" s="130"/>
    </row>
    <row r="77" spans="1:2" ht="14.25">
      <c r="A77" s="94" t="s">
        <v>381</v>
      </c>
      <c r="B77" s="62"/>
    </row>
    <row r="78" spans="2:35" s="62" customFormat="1" ht="14.25" customHeight="1">
      <c r="B78" s="93"/>
      <c r="Z78" s="68"/>
      <c r="AA78" s="68"/>
      <c r="AB78" s="68"/>
      <c r="AC78" s="68"/>
      <c r="AD78" s="68"/>
      <c r="AE78" s="68"/>
      <c r="AF78" s="68"/>
      <c r="AG78" s="68"/>
      <c r="AH78" s="68"/>
      <c r="AI78" s="68"/>
    </row>
    <row r="79" spans="1:35" s="62" customFormat="1" ht="14.25">
      <c r="A79" s="195"/>
      <c r="L79" s="68"/>
      <c r="M79" s="68"/>
      <c r="N79" s="68"/>
      <c r="O79" s="130"/>
      <c r="P79" s="130"/>
      <c r="Q79" s="130"/>
      <c r="Z79" s="68"/>
      <c r="AA79" s="68"/>
      <c r="AB79" s="68"/>
      <c r="AC79" s="68"/>
      <c r="AD79" s="68"/>
      <c r="AE79" s="68"/>
      <c r="AF79" s="68"/>
      <c r="AG79" s="68"/>
      <c r="AH79" s="68"/>
      <c r="AI79" s="68"/>
    </row>
    <row r="80" spans="1:2" ht="14.25">
      <c r="A80" s="63"/>
      <c r="B80" s="62"/>
    </row>
    <row r="81" spans="1:2" ht="14.25">
      <c r="A81" s="63"/>
      <c r="B81" s="62"/>
    </row>
    <row r="82" spans="1:2" ht="14.25">
      <c r="A82" s="63"/>
      <c r="B82" s="62"/>
    </row>
    <row r="83" spans="1:2" ht="14.25">
      <c r="A83" s="63"/>
      <c r="B83" s="62"/>
    </row>
    <row r="84" spans="1:2" ht="14.25">
      <c r="A84" s="63"/>
      <c r="B84" s="62"/>
    </row>
    <row r="85" spans="1:2" ht="14.25">
      <c r="A85" s="63"/>
      <c r="B85" s="62"/>
    </row>
  </sheetData>
  <sheetProtection/>
  <printOptions/>
  <pageMargins left="0.7" right="0.7" top="0.75" bottom="0.75" header="0.3" footer="0.3"/>
  <pageSetup orientation="portrait" paperSize="9"/>
  <ignoredErrors>
    <ignoredError sqref="A45:A55" numberStoredAsText="1"/>
  </ignoredErrors>
</worksheet>
</file>

<file path=xl/worksheets/sheet14.xml><?xml version="1.0" encoding="utf-8"?>
<worksheet xmlns="http://schemas.openxmlformats.org/spreadsheetml/2006/main" xmlns:r="http://schemas.openxmlformats.org/officeDocument/2006/relationships">
  <sheetPr>
    <tabColor theme="8" tint="-0.4999699890613556"/>
  </sheetPr>
  <dimension ref="A1:W81"/>
  <sheetViews>
    <sheetView zoomScale="85" zoomScaleNormal="85" zoomScalePageLayoutView="0" workbookViewId="0" topLeftCell="A1">
      <selection activeCell="B1" sqref="B1"/>
    </sheetView>
  </sheetViews>
  <sheetFormatPr defaultColWidth="9.140625" defaultRowHeight="15"/>
  <cols>
    <col min="1" max="1" width="5.421875" style="62" customWidth="1"/>
    <col min="2" max="2" width="89.421875" style="62" bestFit="1" customWidth="1"/>
    <col min="3" max="17" width="10.7109375" style="62" customWidth="1"/>
    <col min="18" max="18" width="10.140625" style="62" customWidth="1"/>
    <col min="19" max="16384" width="9.140625" style="62" customWidth="1"/>
  </cols>
  <sheetData>
    <row r="1" spans="1:18" ht="14.25">
      <c r="A1" s="61" t="s">
        <v>89</v>
      </c>
      <c r="B1" s="93" t="s">
        <v>104</v>
      </c>
      <c r="N1" s="93"/>
      <c r="O1" s="93"/>
      <c r="P1" s="93"/>
      <c r="Q1" s="93"/>
      <c r="R1" s="214"/>
    </row>
    <row r="2" spans="1:18" ht="14.25">
      <c r="A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v>4015</v>
      </c>
      <c r="D5" s="86">
        <v>4401</v>
      </c>
      <c r="E5" s="86">
        <v>4744</v>
      </c>
      <c r="F5" s="86">
        <v>6781</v>
      </c>
      <c r="G5" s="86">
        <v>8848</v>
      </c>
      <c r="H5" s="86">
        <v>8938</v>
      </c>
      <c r="I5" s="86">
        <v>9014</v>
      </c>
      <c r="J5" s="86">
        <v>9202</v>
      </c>
      <c r="K5" s="86">
        <v>9028</v>
      </c>
      <c r="L5" s="86">
        <v>9136</v>
      </c>
      <c r="M5" s="86">
        <v>9341</v>
      </c>
      <c r="N5" s="86">
        <v>9686</v>
      </c>
      <c r="O5" s="86">
        <v>10064</v>
      </c>
      <c r="P5" s="86">
        <v>10444</v>
      </c>
      <c r="Q5" s="86">
        <v>11675</v>
      </c>
      <c r="R5" s="86">
        <v>11329</v>
      </c>
    </row>
    <row r="6" spans="1:18" ht="14.25">
      <c r="A6" s="63">
        <v>1.2</v>
      </c>
      <c r="B6" s="62" t="s">
        <v>3</v>
      </c>
      <c r="C6" s="86">
        <v>1005</v>
      </c>
      <c r="D6" s="86">
        <v>1127</v>
      </c>
      <c r="E6" s="86">
        <v>1206</v>
      </c>
      <c r="F6" s="86">
        <v>1610</v>
      </c>
      <c r="G6" s="86">
        <v>1743</v>
      </c>
      <c r="H6" s="86">
        <v>1734</v>
      </c>
      <c r="I6" s="86">
        <v>1763</v>
      </c>
      <c r="J6" s="86">
        <v>1838</v>
      </c>
      <c r="K6" s="86">
        <v>1793</v>
      </c>
      <c r="L6" s="86">
        <v>1808</v>
      </c>
      <c r="M6" s="86">
        <v>1669</v>
      </c>
      <c r="N6" s="86">
        <v>1886</v>
      </c>
      <c r="O6" s="86">
        <v>1857</v>
      </c>
      <c r="P6" s="86">
        <v>1711</v>
      </c>
      <c r="Q6" s="86">
        <v>1746</v>
      </c>
      <c r="R6" s="86">
        <v>1707</v>
      </c>
    </row>
    <row r="7" spans="1:18" ht="14.25">
      <c r="A7" s="63">
        <v>1.3</v>
      </c>
      <c r="B7" s="62" t="s">
        <v>4</v>
      </c>
      <c r="C7" s="86">
        <v>3010</v>
      </c>
      <c r="D7" s="86">
        <v>3274</v>
      </c>
      <c r="E7" s="86">
        <v>3538</v>
      </c>
      <c r="F7" s="86">
        <v>5171</v>
      </c>
      <c r="G7" s="86">
        <v>7105</v>
      </c>
      <c r="H7" s="86">
        <v>7204</v>
      </c>
      <c r="I7" s="86">
        <v>7251</v>
      </c>
      <c r="J7" s="86">
        <v>7364</v>
      </c>
      <c r="K7" s="86">
        <v>7235</v>
      </c>
      <c r="L7" s="86">
        <v>7328</v>
      </c>
      <c r="M7" s="86">
        <v>7672</v>
      </c>
      <c r="N7" s="86">
        <v>7800</v>
      </c>
      <c r="O7" s="86">
        <v>8207</v>
      </c>
      <c r="P7" s="86">
        <v>8733</v>
      </c>
      <c r="Q7" s="86">
        <v>9929</v>
      </c>
      <c r="R7" s="86">
        <v>9622</v>
      </c>
    </row>
    <row r="8" spans="1:18" ht="14.25">
      <c r="A8" s="63">
        <v>1.4</v>
      </c>
      <c r="B8" s="62" t="s">
        <v>5</v>
      </c>
      <c r="C8" s="86">
        <v>3093</v>
      </c>
      <c r="D8" s="86">
        <v>2560</v>
      </c>
      <c r="E8" s="86">
        <v>3185</v>
      </c>
      <c r="F8" s="86">
        <v>3043</v>
      </c>
      <c r="G8" s="86">
        <v>4306</v>
      </c>
      <c r="H8" s="86">
        <v>3410</v>
      </c>
      <c r="I8" s="86">
        <v>3784</v>
      </c>
      <c r="J8" s="86">
        <v>4160</v>
      </c>
      <c r="K8" s="86">
        <v>4193</v>
      </c>
      <c r="L8" s="86">
        <v>4699</v>
      </c>
      <c r="M8" s="86">
        <v>4495</v>
      </c>
      <c r="N8" s="86">
        <v>5612</v>
      </c>
      <c r="O8" s="86">
        <v>5283</v>
      </c>
      <c r="P8" s="86">
        <v>6174</v>
      </c>
      <c r="Q8" s="86">
        <v>7116</v>
      </c>
      <c r="R8" s="86">
        <v>7048</v>
      </c>
    </row>
    <row r="9" spans="1:18" ht="14.25">
      <c r="A9" s="63">
        <v>1.5</v>
      </c>
      <c r="B9" s="62" t="s">
        <v>6</v>
      </c>
      <c r="C9" s="86">
        <v>637</v>
      </c>
      <c r="D9" s="86">
        <v>624</v>
      </c>
      <c r="E9" s="86">
        <v>712</v>
      </c>
      <c r="F9" s="86">
        <v>676</v>
      </c>
      <c r="G9" s="86">
        <v>975</v>
      </c>
      <c r="H9" s="86">
        <v>786</v>
      </c>
      <c r="I9" s="86">
        <v>806</v>
      </c>
      <c r="J9" s="86">
        <v>902</v>
      </c>
      <c r="K9" s="86">
        <v>928</v>
      </c>
      <c r="L9" s="86">
        <v>916</v>
      </c>
      <c r="M9" s="86">
        <v>812</v>
      </c>
      <c r="N9" s="86">
        <v>886</v>
      </c>
      <c r="O9" s="86">
        <v>949</v>
      </c>
      <c r="P9" s="86">
        <v>1209</v>
      </c>
      <c r="Q9" s="86">
        <v>1139</v>
      </c>
      <c r="R9" s="86">
        <v>1154</v>
      </c>
    </row>
    <row r="10" spans="1:22" ht="14.25">
      <c r="A10" s="63">
        <v>1.6</v>
      </c>
      <c r="B10" s="62" t="s">
        <v>7</v>
      </c>
      <c r="C10" s="86">
        <v>2456</v>
      </c>
      <c r="D10" s="86">
        <v>1936</v>
      </c>
      <c r="E10" s="86">
        <v>2473</v>
      </c>
      <c r="F10" s="86">
        <v>2367</v>
      </c>
      <c r="G10" s="86">
        <v>3331</v>
      </c>
      <c r="H10" s="86">
        <v>2624</v>
      </c>
      <c r="I10" s="86">
        <v>2978</v>
      </c>
      <c r="J10" s="86">
        <v>3258</v>
      </c>
      <c r="K10" s="86">
        <v>3265</v>
      </c>
      <c r="L10" s="86">
        <v>3783</v>
      </c>
      <c r="M10" s="86">
        <v>3683</v>
      </c>
      <c r="N10" s="86">
        <v>4726</v>
      </c>
      <c r="O10" s="86">
        <v>4334</v>
      </c>
      <c r="P10" s="86">
        <v>4965</v>
      </c>
      <c r="Q10" s="86">
        <v>5977</v>
      </c>
      <c r="R10" s="86">
        <v>5894</v>
      </c>
      <c r="S10" s="93"/>
      <c r="T10" s="93"/>
      <c r="U10" s="93"/>
      <c r="V10" s="93"/>
    </row>
    <row r="11" spans="1:22" ht="14.25">
      <c r="A11" s="63">
        <v>1.7</v>
      </c>
      <c r="B11" s="62" t="s">
        <v>8</v>
      </c>
      <c r="C11" s="86">
        <v>395</v>
      </c>
      <c r="D11" s="86">
        <v>513</v>
      </c>
      <c r="E11" s="86">
        <v>648</v>
      </c>
      <c r="F11" s="86">
        <v>1064</v>
      </c>
      <c r="G11" s="86">
        <v>831</v>
      </c>
      <c r="H11" s="86">
        <v>628</v>
      </c>
      <c r="I11" s="86">
        <v>991</v>
      </c>
      <c r="J11" s="86">
        <v>1385</v>
      </c>
      <c r="K11" s="86">
        <v>806</v>
      </c>
      <c r="L11" s="86">
        <v>813</v>
      </c>
      <c r="M11" s="86">
        <v>803</v>
      </c>
      <c r="N11" s="86">
        <v>881</v>
      </c>
      <c r="O11" s="86">
        <v>5552</v>
      </c>
      <c r="P11" s="86">
        <v>5690</v>
      </c>
      <c r="Q11" s="86">
        <v>5299</v>
      </c>
      <c r="R11" s="86">
        <v>1858</v>
      </c>
      <c r="S11" s="93"/>
      <c r="T11" s="93"/>
      <c r="U11" s="93"/>
      <c r="V11" s="93"/>
    </row>
    <row r="12" spans="1:22" ht="14.25">
      <c r="A12" s="63">
        <v>1.8</v>
      </c>
      <c r="B12" s="62" t="s">
        <v>9</v>
      </c>
      <c r="C12" s="86">
        <v>240</v>
      </c>
      <c r="D12" s="86">
        <v>563</v>
      </c>
      <c r="E12" s="86">
        <v>401</v>
      </c>
      <c r="F12" s="86">
        <v>1001</v>
      </c>
      <c r="G12" s="86">
        <v>684</v>
      </c>
      <c r="H12" s="86">
        <v>612</v>
      </c>
      <c r="I12" s="86">
        <v>786</v>
      </c>
      <c r="J12" s="86">
        <v>1329</v>
      </c>
      <c r="K12" s="86">
        <v>649</v>
      </c>
      <c r="L12" s="86">
        <v>723</v>
      </c>
      <c r="M12" s="86">
        <v>907</v>
      </c>
      <c r="N12" s="86">
        <v>1014</v>
      </c>
      <c r="O12" s="86">
        <v>5417</v>
      </c>
      <c r="P12" s="86">
        <v>5488</v>
      </c>
      <c r="Q12" s="86">
        <v>5171</v>
      </c>
      <c r="R12" s="86">
        <v>1870</v>
      </c>
      <c r="S12" s="93"/>
      <c r="T12" s="93"/>
      <c r="U12" s="93"/>
      <c r="V12" s="93"/>
    </row>
    <row r="13" spans="1:22" ht="14.25">
      <c r="A13" s="63">
        <v>1.9</v>
      </c>
      <c r="B13" s="62" t="s">
        <v>10</v>
      </c>
      <c r="C13" s="86">
        <v>709</v>
      </c>
      <c r="D13" s="86">
        <v>1288</v>
      </c>
      <c r="E13" s="86">
        <v>1312</v>
      </c>
      <c r="F13" s="86">
        <v>2867</v>
      </c>
      <c r="G13" s="86">
        <v>3921</v>
      </c>
      <c r="H13" s="86">
        <v>4596</v>
      </c>
      <c r="I13" s="86">
        <v>4478</v>
      </c>
      <c r="J13" s="86">
        <v>4162</v>
      </c>
      <c r="K13" s="86">
        <v>4127</v>
      </c>
      <c r="L13" s="86">
        <v>3635</v>
      </c>
      <c r="M13" s="86">
        <v>3885</v>
      </c>
      <c r="N13" s="86">
        <v>2941</v>
      </c>
      <c r="O13" s="86">
        <v>4008</v>
      </c>
      <c r="P13" s="86">
        <v>3970</v>
      </c>
      <c r="Q13" s="86">
        <v>4080</v>
      </c>
      <c r="R13" s="86">
        <v>3716</v>
      </c>
      <c r="S13" s="93"/>
      <c r="T13" s="93"/>
      <c r="U13" s="93"/>
      <c r="V13" s="93"/>
    </row>
    <row r="14" spans="1:22" ht="14.25">
      <c r="A14" s="63"/>
      <c r="L14" s="68"/>
      <c r="M14" s="68"/>
      <c r="N14" s="68"/>
      <c r="O14" s="68"/>
      <c r="P14" s="68"/>
      <c r="Q14" s="68"/>
      <c r="R14" s="68"/>
      <c r="S14" s="93"/>
      <c r="T14" s="93"/>
      <c r="U14" s="93"/>
      <c r="V14" s="93"/>
    </row>
    <row r="15" spans="1:18" ht="15">
      <c r="A15" s="109" t="s">
        <v>11</v>
      </c>
      <c r="B15" s="107"/>
      <c r="C15" s="107"/>
      <c r="D15" s="107"/>
      <c r="E15" s="107"/>
      <c r="F15" s="107"/>
      <c r="G15" s="107"/>
      <c r="H15" s="107"/>
      <c r="I15" s="107"/>
      <c r="J15" s="107"/>
      <c r="K15" s="107"/>
      <c r="L15" s="107"/>
      <c r="M15" s="107"/>
      <c r="N15" s="107"/>
      <c r="O15" s="107"/>
      <c r="P15" s="107"/>
      <c r="Q15" s="107"/>
      <c r="R15" s="107"/>
    </row>
    <row r="16" spans="1:1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86">
        <v>702</v>
      </c>
      <c r="D17" s="86">
        <v>779</v>
      </c>
      <c r="E17" s="86">
        <v>871</v>
      </c>
      <c r="F17" s="86">
        <v>916</v>
      </c>
      <c r="G17" s="86">
        <v>1378</v>
      </c>
      <c r="H17" s="86">
        <v>1333</v>
      </c>
      <c r="I17" s="86">
        <v>1599</v>
      </c>
      <c r="J17" s="86">
        <v>1849</v>
      </c>
      <c r="K17" s="86">
        <v>2050</v>
      </c>
      <c r="L17" s="86">
        <v>1838</v>
      </c>
      <c r="M17" s="86">
        <v>1388</v>
      </c>
      <c r="N17" s="86">
        <v>1161</v>
      </c>
      <c r="O17" s="86">
        <v>1077</v>
      </c>
      <c r="P17" s="86">
        <v>1139</v>
      </c>
      <c r="Q17" s="86">
        <v>1106</v>
      </c>
      <c r="R17" s="86">
        <v>877</v>
      </c>
    </row>
    <row r="18" spans="1:18" ht="14.25">
      <c r="A18" s="63">
        <v>2.2</v>
      </c>
      <c r="B18" s="62" t="s">
        <v>13</v>
      </c>
      <c r="C18" s="86">
        <v>1512</v>
      </c>
      <c r="D18" s="86">
        <v>2050</v>
      </c>
      <c r="E18" s="86">
        <v>1048</v>
      </c>
      <c r="F18" s="86">
        <v>709</v>
      </c>
      <c r="G18" s="86">
        <v>-2807</v>
      </c>
      <c r="H18" s="86">
        <v>2672</v>
      </c>
      <c r="I18" s="86">
        <v>794</v>
      </c>
      <c r="J18" s="86">
        <v>-1216</v>
      </c>
      <c r="K18" s="86">
        <v>3554</v>
      </c>
      <c r="L18" s="86">
        <v>2716</v>
      </c>
      <c r="M18" s="86">
        <v>4809</v>
      </c>
      <c r="N18" s="86">
        <v>1430</v>
      </c>
      <c r="O18" s="86">
        <v>2324</v>
      </c>
      <c r="P18" s="86">
        <v>3058</v>
      </c>
      <c r="Q18" s="86">
        <v>-2911</v>
      </c>
      <c r="R18" s="86">
        <v>8256</v>
      </c>
    </row>
    <row r="19" spans="1:18" ht="14.25">
      <c r="A19" s="63">
        <v>2.3</v>
      </c>
      <c r="B19" s="62" t="s">
        <v>14</v>
      </c>
      <c r="C19" s="86">
        <v>171</v>
      </c>
      <c r="D19" s="86">
        <v>211</v>
      </c>
      <c r="E19" s="86">
        <v>213</v>
      </c>
      <c r="F19" s="86">
        <v>233</v>
      </c>
      <c r="G19" s="86">
        <v>238</v>
      </c>
      <c r="H19" s="86">
        <v>277</v>
      </c>
      <c r="I19" s="86">
        <v>295</v>
      </c>
      <c r="J19" s="86">
        <v>288</v>
      </c>
      <c r="K19" s="86">
        <v>323</v>
      </c>
      <c r="L19" s="86">
        <v>358</v>
      </c>
      <c r="M19" s="86">
        <v>380</v>
      </c>
      <c r="N19" s="86">
        <v>580</v>
      </c>
      <c r="O19" s="86">
        <v>434</v>
      </c>
      <c r="P19" s="86">
        <v>473</v>
      </c>
      <c r="Q19" s="86">
        <v>492</v>
      </c>
      <c r="R19" s="86">
        <v>568</v>
      </c>
    </row>
    <row r="20" spans="1:18" ht="14.25">
      <c r="A20" s="63">
        <v>2.4</v>
      </c>
      <c r="B20" s="62" t="s">
        <v>15</v>
      </c>
      <c r="C20" s="86">
        <v>2043</v>
      </c>
      <c r="D20" s="86">
        <v>2618</v>
      </c>
      <c r="E20" s="86">
        <v>1706</v>
      </c>
      <c r="F20" s="86">
        <v>1392</v>
      </c>
      <c r="G20" s="86">
        <v>-1667</v>
      </c>
      <c r="H20" s="86">
        <v>3728</v>
      </c>
      <c r="I20" s="86">
        <v>2098</v>
      </c>
      <c r="J20" s="86">
        <v>345</v>
      </c>
      <c r="K20" s="86">
        <v>5281</v>
      </c>
      <c r="L20" s="86">
        <v>4196</v>
      </c>
      <c r="M20" s="86">
        <v>5817</v>
      </c>
      <c r="N20" s="86">
        <v>2011</v>
      </c>
      <c r="O20" s="86">
        <v>2967</v>
      </c>
      <c r="P20" s="86">
        <v>3724</v>
      </c>
      <c r="Q20" s="86">
        <v>-2297</v>
      </c>
      <c r="R20" s="86">
        <v>8565</v>
      </c>
    </row>
    <row r="21" spans="1:18" ht="14.25">
      <c r="A21" s="63">
        <v>2.5</v>
      </c>
      <c r="B21" s="62" t="s">
        <v>10</v>
      </c>
      <c r="C21" s="86">
        <v>709</v>
      </c>
      <c r="D21" s="86">
        <v>1288</v>
      </c>
      <c r="E21" s="86">
        <v>1312</v>
      </c>
      <c r="F21" s="86">
        <v>2867</v>
      </c>
      <c r="G21" s="86">
        <v>3921</v>
      </c>
      <c r="H21" s="86">
        <v>4596</v>
      </c>
      <c r="I21" s="86">
        <v>4478</v>
      </c>
      <c r="J21" s="86">
        <v>4162</v>
      </c>
      <c r="K21" s="86">
        <v>4127</v>
      </c>
      <c r="L21" s="86">
        <v>3635</v>
      </c>
      <c r="M21" s="86">
        <v>3885</v>
      </c>
      <c r="N21" s="86">
        <v>2941</v>
      </c>
      <c r="O21" s="86">
        <v>4008</v>
      </c>
      <c r="P21" s="86">
        <v>3970</v>
      </c>
      <c r="Q21" s="86">
        <v>4080</v>
      </c>
      <c r="R21" s="86">
        <v>3716</v>
      </c>
    </row>
    <row r="22" spans="1:18"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row>
    <row r="23" spans="1:18" ht="14.25">
      <c r="A23" s="63">
        <v>2.7</v>
      </c>
      <c r="B23" s="62" t="s">
        <v>17</v>
      </c>
      <c r="C23" s="86">
        <v>25</v>
      </c>
      <c r="D23" s="86">
        <v>18</v>
      </c>
      <c r="E23" s="86">
        <v>20</v>
      </c>
      <c r="F23" s="86">
        <v>22</v>
      </c>
      <c r="G23" s="86">
        <v>23</v>
      </c>
      <c r="H23" s="86">
        <v>22</v>
      </c>
      <c r="I23" s="86">
        <v>25</v>
      </c>
      <c r="J23" s="86">
        <v>27</v>
      </c>
      <c r="K23" s="86">
        <v>23</v>
      </c>
      <c r="L23" s="86">
        <v>29</v>
      </c>
      <c r="M23" s="86">
        <v>27</v>
      </c>
      <c r="N23" s="86">
        <v>28</v>
      </c>
      <c r="O23" s="86">
        <v>30</v>
      </c>
      <c r="P23" s="86">
        <v>32</v>
      </c>
      <c r="Q23" s="86">
        <v>33</v>
      </c>
      <c r="R23" s="86">
        <v>37</v>
      </c>
    </row>
    <row r="24" spans="1:18" ht="14.25">
      <c r="A24" s="63">
        <v>2.8</v>
      </c>
      <c r="B24" s="62" t="s">
        <v>18</v>
      </c>
      <c r="C24" s="86">
        <v>2727</v>
      </c>
      <c r="D24" s="86">
        <v>3888</v>
      </c>
      <c r="E24" s="86">
        <v>2998</v>
      </c>
      <c r="F24" s="86">
        <v>4237</v>
      </c>
      <c r="G24" s="86">
        <v>2231</v>
      </c>
      <c r="H24" s="86">
        <v>8302</v>
      </c>
      <c r="I24" s="86">
        <v>6551</v>
      </c>
      <c r="J24" s="86">
        <v>4480</v>
      </c>
      <c r="K24" s="86">
        <v>9385</v>
      </c>
      <c r="L24" s="86">
        <v>7802</v>
      </c>
      <c r="M24" s="86">
        <v>9675</v>
      </c>
      <c r="N24" s="86">
        <v>4924</v>
      </c>
      <c r="O24" s="86">
        <v>6945</v>
      </c>
      <c r="P24" s="86">
        <v>7662</v>
      </c>
      <c r="Q24" s="86">
        <v>1750</v>
      </c>
      <c r="R24" s="86">
        <v>12244</v>
      </c>
    </row>
    <row r="25" spans="1:18" ht="14.25">
      <c r="A25" s="63"/>
      <c r="L25" s="68"/>
      <c r="M25" s="68"/>
      <c r="N25" s="68"/>
      <c r="O25" s="68"/>
      <c r="P25" s="68"/>
      <c r="Q25" s="68"/>
      <c r="R25" s="68"/>
    </row>
    <row r="26" spans="1:18" ht="15">
      <c r="A26" s="109" t="s">
        <v>19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18" ht="15.75">
      <c r="A28" s="63">
        <v>3.1</v>
      </c>
      <c r="B28" s="62" t="s">
        <v>300</v>
      </c>
      <c r="C28" s="86">
        <v>34917</v>
      </c>
      <c r="D28" s="86">
        <v>39721</v>
      </c>
      <c r="E28" s="86">
        <v>43291</v>
      </c>
      <c r="F28" s="86">
        <v>48468</v>
      </c>
      <c r="G28" s="86">
        <v>51462</v>
      </c>
      <c r="H28" s="86">
        <v>60712</v>
      </c>
      <c r="I28" s="86">
        <v>69090</v>
      </c>
      <c r="J28" s="86">
        <v>74967</v>
      </c>
      <c r="K28" s="86">
        <v>85151</v>
      </c>
      <c r="L28" s="86">
        <v>93827</v>
      </c>
      <c r="M28" s="86">
        <v>104394</v>
      </c>
      <c r="N28" s="86">
        <v>110313</v>
      </c>
      <c r="O28" s="86">
        <v>118166</v>
      </c>
      <c r="P28" s="86">
        <v>126058</v>
      </c>
      <c r="Q28" s="86">
        <v>128415</v>
      </c>
      <c r="R28" s="86">
        <v>141225</v>
      </c>
    </row>
    <row r="29" spans="1:18" ht="14.25">
      <c r="A29" s="63">
        <v>3.2</v>
      </c>
      <c r="B29" s="62" t="s">
        <v>21</v>
      </c>
      <c r="C29" s="86">
        <v>35544</v>
      </c>
      <c r="D29" s="86">
        <v>40378</v>
      </c>
      <c r="E29" s="86">
        <v>44600</v>
      </c>
      <c r="F29" s="86">
        <v>50140</v>
      </c>
      <c r="G29" s="86">
        <v>52643</v>
      </c>
      <c r="H29" s="86">
        <v>62509</v>
      </c>
      <c r="I29" s="86">
        <v>70810</v>
      </c>
      <c r="J29" s="86">
        <v>76853</v>
      </c>
      <c r="K29" s="86">
        <v>87643</v>
      </c>
      <c r="L29" s="86">
        <v>95837</v>
      </c>
      <c r="M29" s="86">
        <v>107617</v>
      </c>
      <c r="N29" s="86">
        <v>112496</v>
      </c>
      <c r="O29" s="86">
        <v>123645</v>
      </c>
      <c r="P29" s="86">
        <v>131232</v>
      </c>
      <c r="Q29" s="86">
        <v>134036</v>
      </c>
      <c r="R29" s="86">
        <v>150788</v>
      </c>
    </row>
    <row r="30" spans="1:18" ht="14.25">
      <c r="A30" s="63">
        <v>3.3</v>
      </c>
      <c r="B30" s="62" t="s">
        <v>22</v>
      </c>
      <c r="C30" s="86">
        <v>627</v>
      </c>
      <c r="D30" s="86">
        <v>657</v>
      </c>
      <c r="E30" s="86">
        <v>1309</v>
      </c>
      <c r="F30" s="86">
        <v>1672</v>
      </c>
      <c r="G30" s="86">
        <v>1181</v>
      </c>
      <c r="H30" s="86">
        <v>1797</v>
      </c>
      <c r="I30" s="86">
        <v>1720</v>
      </c>
      <c r="J30" s="86">
        <v>1886</v>
      </c>
      <c r="K30" s="86">
        <v>2492</v>
      </c>
      <c r="L30" s="86">
        <v>2009</v>
      </c>
      <c r="M30" s="86">
        <v>3223</v>
      </c>
      <c r="N30" s="86">
        <v>2183</v>
      </c>
      <c r="O30" s="86">
        <v>5479</v>
      </c>
      <c r="P30" s="86">
        <v>5172</v>
      </c>
      <c r="Q30" s="86">
        <v>5621</v>
      </c>
      <c r="R30" s="86">
        <v>9564</v>
      </c>
    </row>
    <row r="31" spans="1:18" ht="14.25">
      <c r="A31" s="63">
        <v>3.4</v>
      </c>
      <c r="B31" s="62" t="s">
        <v>23</v>
      </c>
      <c r="C31" s="86">
        <v>34917</v>
      </c>
      <c r="D31" s="86">
        <v>39721</v>
      </c>
      <c r="E31" s="86">
        <v>43291</v>
      </c>
      <c r="F31" s="86">
        <v>48468</v>
      </c>
      <c r="G31" s="86">
        <v>51462</v>
      </c>
      <c r="H31" s="86">
        <v>60712</v>
      </c>
      <c r="I31" s="86">
        <v>69090</v>
      </c>
      <c r="J31" s="86">
        <v>74967</v>
      </c>
      <c r="K31" s="86">
        <v>85151</v>
      </c>
      <c r="L31" s="86">
        <v>93827</v>
      </c>
      <c r="M31" s="86">
        <v>104394</v>
      </c>
      <c r="N31" s="86">
        <v>110313</v>
      </c>
      <c r="O31" s="86">
        <v>118166</v>
      </c>
      <c r="P31" s="86">
        <v>126060</v>
      </c>
      <c r="Q31" s="86">
        <v>128415</v>
      </c>
      <c r="R31" s="86">
        <v>141224</v>
      </c>
    </row>
    <row r="32" spans="1:18" ht="15.75">
      <c r="A32" s="63">
        <v>3.5</v>
      </c>
      <c r="B32" s="62" t="s">
        <v>301</v>
      </c>
      <c r="C32" s="86" t="s">
        <v>110</v>
      </c>
      <c r="D32" s="86" t="s">
        <v>110</v>
      </c>
      <c r="E32" s="86" t="s">
        <v>110</v>
      </c>
      <c r="F32" s="86" t="s">
        <v>110</v>
      </c>
      <c r="G32" s="86" t="s">
        <v>110</v>
      </c>
      <c r="H32" s="82" t="s">
        <v>110</v>
      </c>
      <c r="I32" s="82" t="s">
        <v>110</v>
      </c>
      <c r="J32" s="82" t="s">
        <v>110</v>
      </c>
      <c r="K32" s="82" t="s">
        <v>110</v>
      </c>
      <c r="L32" s="82" t="s">
        <v>110</v>
      </c>
      <c r="M32" s="82" t="s">
        <v>110</v>
      </c>
      <c r="N32" s="82" t="s">
        <v>110</v>
      </c>
      <c r="O32" s="82" t="s">
        <v>110</v>
      </c>
      <c r="P32" s="82" t="s">
        <v>110</v>
      </c>
      <c r="Q32" s="82" t="s">
        <v>110</v>
      </c>
      <c r="R32" s="82" t="s">
        <v>110</v>
      </c>
    </row>
    <row r="33" spans="1:19" ht="14.25">
      <c r="A33" s="63"/>
      <c r="L33" s="68"/>
      <c r="M33" s="68"/>
      <c r="N33" s="68"/>
      <c r="O33" s="68"/>
      <c r="P33" s="68"/>
      <c r="Q33" s="68"/>
      <c r="R33" s="68"/>
      <c r="S33" s="71"/>
    </row>
    <row r="34" spans="1:19" ht="15">
      <c r="A34" s="109" t="s">
        <v>25</v>
      </c>
      <c r="B34" s="109"/>
      <c r="C34" s="107"/>
      <c r="D34" s="107"/>
      <c r="E34" s="107"/>
      <c r="F34" s="107"/>
      <c r="G34" s="107"/>
      <c r="H34" s="107"/>
      <c r="I34" s="107"/>
      <c r="J34" s="107"/>
      <c r="K34" s="107"/>
      <c r="L34" s="107"/>
      <c r="M34" s="107"/>
      <c r="N34" s="107"/>
      <c r="O34" s="107"/>
      <c r="P34" s="107"/>
      <c r="Q34" s="107"/>
      <c r="R34" s="107"/>
      <c r="S34" s="71"/>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71"/>
    </row>
    <row r="36" spans="1:23" ht="14.25">
      <c r="A36" s="63">
        <v>4.1</v>
      </c>
      <c r="B36" s="62" t="s">
        <v>26</v>
      </c>
      <c r="C36" s="86">
        <v>12710</v>
      </c>
      <c r="D36" s="86">
        <v>14528</v>
      </c>
      <c r="E36" s="86">
        <v>15999</v>
      </c>
      <c r="F36" s="86">
        <v>18657</v>
      </c>
      <c r="G36" s="86">
        <v>21425</v>
      </c>
      <c r="H36" s="86">
        <v>26511</v>
      </c>
      <c r="I36" s="86">
        <v>30014</v>
      </c>
      <c r="J36" s="86">
        <v>33008</v>
      </c>
      <c r="K36" s="86">
        <v>39518</v>
      </c>
      <c r="L36" s="86">
        <v>43749</v>
      </c>
      <c r="M36" s="86">
        <v>49664</v>
      </c>
      <c r="N36" s="86">
        <v>51619</v>
      </c>
      <c r="O36" s="86">
        <v>53666</v>
      </c>
      <c r="P36" s="86">
        <v>53696</v>
      </c>
      <c r="Q36" s="86">
        <v>54825</v>
      </c>
      <c r="R36" s="86">
        <v>59744</v>
      </c>
      <c r="S36" s="95"/>
      <c r="T36" s="94"/>
      <c r="U36" s="129"/>
      <c r="V36" s="129"/>
      <c r="W36" s="129"/>
    </row>
    <row r="37" spans="1:23" ht="14.25">
      <c r="A37" s="63">
        <v>4.2</v>
      </c>
      <c r="B37" s="62" t="s">
        <v>27</v>
      </c>
      <c r="C37" s="86">
        <v>10016</v>
      </c>
      <c r="D37" s="86">
        <v>11502</v>
      </c>
      <c r="E37" s="86">
        <v>12830</v>
      </c>
      <c r="F37" s="86">
        <v>15225</v>
      </c>
      <c r="G37" s="86">
        <v>17571</v>
      </c>
      <c r="H37" s="86">
        <v>21851</v>
      </c>
      <c r="I37" s="86">
        <v>24911</v>
      </c>
      <c r="J37" s="86">
        <v>27526</v>
      </c>
      <c r="K37" s="86">
        <v>33052</v>
      </c>
      <c r="L37" s="86">
        <v>36516</v>
      </c>
      <c r="M37" s="86">
        <v>40990</v>
      </c>
      <c r="N37" s="86">
        <v>42095</v>
      </c>
      <c r="O37" s="86">
        <v>42425</v>
      </c>
      <c r="P37" s="86">
        <v>39212</v>
      </c>
      <c r="Q37" s="86">
        <v>39708</v>
      </c>
      <c r="R37" s="86">
        <v>41521</v>
      </c>
      <c r="S37" s="95"/>
      <c r="T37" s="94"/>
      <c r="U37" s="129"/>
      <c r="V37" s="129"/>
      <c r="W37" s="129"/>
    </row>
    <row r="38" spans="1:23"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v>10668</v>
      </c>
      <c r="S38" s="95"/>
      <c r="T38" s="94"/>
      <c r="U38" s="129"/>
      <c r="V38" s="129"/>
      <c r="W38" s="129"/>
    </row>
    <row r="39" spans="1:23" ht="14.25">
      <c r="A39" s="63">
        <v>4.4</v>
      </c>
      <c r="B39" s="62" t="s">
        <v>29</v>
      </c>
      <c r="C39" s="86" t="s">
        <v>110</v>
      </c>
      <c r="D39" s="86" t="s">
        <v>110</v>
      </c>
      <c r="E39" s="86" t="s">
        <v>110</v>
      </c>
      <c r="F39" s="86" t="s">
        <v>110</v>
      </c>
      <c r="G39" s="86" t="s">
        <v>110</v>
      </c>
      <c r="H39" s="86" t="s">
        <v>110</v>
      </c>
      <c r="I39" s="86" t="s">
        <v>110</v>
      </c>
      <c r="J39" s="86" t="s">
        <v>110</v>
      </c>
      <c r="K39" s="86" t="s">
        <v>110</v>
      </c>
      <c r="L39" s="86" t="s">
        <v>110</v>
      </c>
      <c r="M39" s="86">
        <v>8674</v>
      </c>
      <c r="N39" s="86">
        <v>9524</v>
      </c>
      <c r="O39" s="86">
        <v>11241</v>
      </c>
      <c r="P39" s="86">
        <v>14484</v>
      </c>
      <c r="Q39" s="86">
        <v>15117</v>
      </c>
      <c r="R39" s="86">
        <v>7555</v>
      </c>
      <c r="S39" s="95"/>
      <c r="T39" s="94"/>
      <c r="U39" s="129"/>
      <c r="V39" s="129"/>
      <c r="W39" s="129"/>
    </row>
    <row r="40" spans="1:23" ht="14.25">
      <c r="A40" s="63">
        <v>4.5</v>
      </c>
      <c r="B40" s="62" t="s">
        <v>30</v>
      </c>
      <c r="C40" s="86">
        <v>3051</v>
      </c>
      <c r="D40" s="86">
        <v>3928</v>
      </c>
      <c r="E40" s="86">
        <v>4809</v>
      </c>
      <c r="F40" s="86">
        <v>5059</v>
      </c>
      <c r="G40" s="86">
        <v>4312</v>
      </c>
      <c r="H40" s="86">
        <v>6277</v>
      </c>
      <c r="I40" s="86">
        <v>7278</v>
      </c>
      <c r="J40" s="86">
        <v>7035</v>
      </c>
      <c r="K40" s="86">
        <v>9850</v>
      </c>
      <c r="L40" s="86">
        <v>12426</v>
      </c>
      <c r="M40" s="86">
        <v>14579</v>
      </c>
      <c r="N40" s="86">
        <v>15725</v>
      </c>
      <c r="O40" s="86">
        <v>16638</v>
      </c>
      <c r="P40" s="86">
        <v>19928</v>
      </c>
      <c r="Q40" s="86">
        <v>18926</v>
      </c>
      <c r="R40" s="86">
        <v>23782</v>
      </c>
      <c r="S40" s="95"/>
      <c r="T40" s="94"/>
      <c r="U40" s="129"/>
      <c r="V40" s="129"/>
      <c r="W40" s="129"/>
    </row>
    <row r="41" spans="1:23" ht="14.25">
      <c r="A41" s="63">
        <v>4.6</v>
      </c>
      <c r="B41" s="62" t="s">
        <v>31</v>
      </c>
      <c r="C41" s="86">
        <v>3040</v>
      </c>
      <c r="D41" s="86">
        <v>3918</v>
      </c>
      <c r="E41" s="86">
        <v>4797</v>
      </c>
      <c r="F41" s="86">
        <v>5051</v>
      </c>
      <c r="G41" s="86">
        <v>4306</v>
      </c>
      <c r="H41" s="86">
        <v>6269</v>
      </c>
      <c r="I41" s="86">
        <v>7274</v>
      </c>
      <c r="J41" s="86">
        <v>7031</v>
      </c>
      <c r="K41" s="86">
        <v>9839</v>
      </c>
      <c r="L41" s="86">
        <v>12425</v>
      </c>
      <c r="M41" s="86">
        <v>14571</v>
      </c>
      <c r="N41" s="86">
        <v>15639</v>
      </c>
      <c r="O41" s="86">
        <v>16586</v>
      </c>
      <c r="P41" s="86">
        <v>19687</v>
      </c>
      <c r="Q41" s="86">
        <v>18458</v>
      </c>
      <c r="R41" s="86">
        <v>23050</v>
      </c>
      <c r="S41" s="71"/>
      <c r="U41" s="129"/>
      <c r="V41" s="129"/>
      <c r="W41" s="129"/>
    </row>
    <row r="42" spans="1:23" ht="14.25">
      <c r="A42" s="63">
        <v>4.7</v>
      </c>
      <c r="B42" s="62" t="s">
        <v>32</v>
      </c>
      <c r="C42" s="86">
        <v>11</v>
      </c>
      <c r="D42" s="86">
        <v>10</v>
      </c>
      <c r="E42" s="86">
        <v>12</v>
      </c>
      <c r="F42" s="86">
        <v>8</v>
      </c>
      <c r="G42" s="86">
        <v>6</v>
      </c>
      <c r="H42" s="86">
        <v>8</v>
      </c>
      <c r="I42" s="86">
        <v>4</v>
      </c>
      <c r="J42" s="86">
        <v>4</v>
      </c>
      <c r="K42" s="86">
        <v>11</v>
      </c>
      <c r="L42" s="86">
        <v>1</v>
      </c>
      <c r="M42" s="86">
        <v>8</v>
      </c>
      <c r="N42" s="86">
        <v>86</v>
      </c>
      <c r="O42" s="86">
        <v>52</v>
      </c>
      <c r="P42" s="86">
        <v>241</v>
      </c>
      <c r="Q42" s="86">
        <v>468</v>
      </c>
      <c r="R42" s="86">
        <v>732</v>
      </c>
      <c r="S42" s="71"/>
      <c r="U42" s="129"/>
      <c r="V42" s="129"/>
      <c r="W42" s="129"/>
    </row>
    <row r="43" spans="1:23" ht="14.25">
      <c r="A43" s="63">
        <v>4.8</v>
      </c>
      <c r="B43" s="62" t="s">
        <v>33</v>
      </c>
      <c r="C43" s="86">
        <v>3275</v>
      </c>
      <c r="D43" s="86">
        <v>4518</v>
      </c>
      <c r="E43" s="86">
        <v>4343</v>
      </c>
      <c r="F43" s="86">
        <v>4473</v>
      </c>
      <c r="G43" s="86">
        <v>3841</v>
      </c>
      <c r="H43" s="86">
        <v>5284</v>
      </c>
      <c r="I43" s="86">
        <v>6955</v>
      </c>
      <c r="J43" s="86">
        <v>9297</v>
      </c>
      <c r="K43" s="86">
        <v>9031</v>
      </c>
      <c r="L43" s="86">
        <v>9749</v>
      </c>
      <c r="M43" s="86">
        <v>11012</v>
      </c>
      <c r="N43" s="86">
        <v>11915</v>
      </c>
      <c r="O43" s="86">
        <v>13778</v>
      </c>
      <c r="P43" s="86">
        <v>15754</v>
      </c>
      <c r="Q43" s="86">
        <v>14951</v>
      </c>
      <c r="R43" s="86">
        <v>19566</v>
      </c>
      <c r="S43" s="71"/>
      <c r="U43" s="129"/>
      <c r="V43" s="129"/>
      <c r="W43" s="129"/>
    </row>
    <row r="44" spans="1:23" ht="14.25">
      <c r="A44" s="63">
        <v>4.9</v>
      </c>
      <c r="B44" s="62" t="s">
        <v>34</v>
      </c>
      <c r="C44" s="78" t="s">
        <v>110</v>
      </c>
      <c r="D44" s="78" t="s">
        <v>110</v>
      </c>
      <c r="E44" s="78">
        <v>1776</v>
      </c>
      <c r="F44" s="78">
        <v>1814</v>
      </c>
      <c r="G44" s="78">
        <v>2201</v>
      </c>
      <c r="H44" s="78">
        <v>1975</v>
      </c>
      <c r="I44" s="78">
        <v>2588</v>
      </c>
      <c r="J44" s="78">
        <v>3517</v>
      </c>
      <c r="K44" s="78">
        <v>2567</v>
      </c>
      <c r="L44" s="78">
        <v>2257</v>
      </c>
      <c r="M44" s="78">
        <v>2732</v>
      </c>
      <c r="N44" s="86">
        <v>4263</v>
      </c>
      <c r="O44" s="86">
        <v>5062</v>
      </c>
      <c r="P44" s="86">
        <v>5119</v>
      </c>
      <c r="Q44" s="86">
        <v>5597</v>
      </c>
      <c r="R44" s="86">
        <v>8225</v>
      </c>
      <c r="S44" s="71"/>
      <c r="U44" s="129"/>
      <c r="V44" s="129"/>
      <c r="W44" s="129"/>
    </row>
    <row r="45" spans="1:23" ht="14.25">
      <c r="A45" s="73" t="s">
        <v>35</v>
      </c>
      <c r="B45" s="62" t="s">
        <v>36</v>
      </c>
      <c r="C45" s="78" t="s">
        <v>110</v>
      </c>
      <c r="D45" s="78" t="s">
        <v>110</v>
      </c>
      <c r="E45" s="78">
        <v>2568</v>
      </c>
      <c r="F45" s="78">
        <v>2659</v>
      </c>
      <c r="G45" s="78">
        <v>1640</v>
      </c>
      <c r="H45" s="78">
        <v>3309</v>
      </c>
      <c r="I45" s="78">
        <v>4367</v>
      </c>
      <c r="J45" s="78">
        <v>4753</v>
      </c>
      <c r="K45" s="78">
        <v>5047</v>
      </c>
      <c r="L45" s="78">
        <v>5945</v>
      </c>
      <c r="M45" s="78">
        <v>6611</v>
      </c>
      <c r="N45" s="86">
        <v>6257</v>
      </c>
      <c r="O45" s="86">
        <v>7219</v>
      </c>
      <c r="P45" s="86">
        <v>6605</v>
      </c>
      <c r="Q45" s="86">
        <v>5496</v>
      </c>
      <c r="R45" s="86">
        <v>8245</v>
      </c>
      <c r="S45" s="95"/>
      <c r="T45" s="94"/>
      <c r="U45" s="129"/>
      <c r="V45" s="129"/>
      <c r="W45" s="129"/>
    </row>
    <row r="46" spans="1:23" ht="14.25">
      <c r="A46" s="73" t="s">
        <v>37</v>
      </c>
      <c r="B46" s="62" t="s">
        <v>38</v>
      </c>
      <c r="C46" s="78" t="s">
        <v>110</v>
      </c>
      <c r="D46" s="78" t="s">
        <v>110</v>
      </c>
      <c r="E46" s="78" t="s">
        <v>110</v>
      </c>
      <c r="F46" s="78" t="s">
        <v>110</v>
      </c>
      <c r="G46" s="78" t="s">
        <v>110</v>
      </c>
      <c r="H46" s="78" t="s">
        <v>110</v>
      </c>
      <c r="I46" s="78" t="s">
        <v>110</v>
      </c>
      <c r="J46" s="78">
        <v>659</v>
      </c>
      <c r="K46" s="78">
        <v>1107</v>
      </c>
      <c r="L46" s="78">
        <v>1175</v>
      </c>
      <c r="M46" s="78">
        <v>1235</v>
      </c>
      <c r="N46" s="86">
        <v>1395</v>
      </c>
      <c r="O46" s="86">
        <v>1497</v>
      </c>
      <c r="P46" s="86">
        <v>1491</v>
      </c>
      <c r="Q46" s="86">
        <v>1410</v>
      </c>
      <c r="R46" s="86">
        <v>1314</v>
      </c>
      <c r="S46" s="95"/>
      <c r="T46" s="94"/>
      <c r="U46" s="129"/>
      <c r="V46" s="129"/>
      <c r="W46" s="129"/>
    </row>
    <row r="47" spans="1:23" ht="14.25">
      <c r="A47" s="73" t="s">
        <v>39</v>
      </c>
      <c r="B47" s="62" t="s">
        <v>40</v>
      </c>
      <c r="C47" s="78" t="s">
        <v>110</v>
      </c>
      <c r="D47" s="78" t="s">
        <v>110</v>
      </c>
      <c r="E47" s="78" t="s">
        <v>110</v>
      </c>
      <c r="F47" s="78" t="s">
        <v>110</v>
      </c>
      <c r="G47" s="78" t="s">
        <v>110</v>
      </c>
      <c r="H47" s="78" t="s">
        <v>110</v>
      </c>
      <c r="I47" s="78" t="s">
        <v>110</v>
      </c>
      <c r="J47" s="78">
        <v>367</v>
      </c>
      <c r="K47" s="78">
        <v>310</v>
      </c>
      <c r="L47" s="78">
        <v>371</v>
      </c>
      <c r="M47" s="78">
        <v>434</v>
      </c>
      <c r="N47" s="86" t="s">
        <v>110</v>
      </c>
      <c r="O47" s="86" t="s">
        <v>110</v>
      </c>
      <c r="P47" s="86">
        <v>2539</v>
      </c>
      <c r="Q47" s="86">
        <v>2448</v>
      </c>
      <c r="R47" s="86">
        <v>1782</v>
      </c>
      <c r="S47" s="94"/>
      <c r="T47" s="94"/>
      <c r="U47" s="129"/>
      <c r="V47" s="129"/>
      <c r="W47" s="129"/>
    </row>
    <row r="48" spans="1:23"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v>230</v>
      </c>
      <c r="U48" s="129"/>
      <c r="V48" s="129"/>
      <c r="W48" s="129"/>
    </row>
    <row r="49" spans="1:23"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v>9</v>
      </c>
      <c r="S49" s="94"/>
      <c r="T49" s="94"/>
      <c r="U49" s="129"/>
      <c r="V49" s="129"/>
      <c r="W49" s="129"/>
    </row>
    <row r="50" spans="1:23" ht="15.75">
      <c r="A50" s="73" t="s">
        <v>45</v>
      </c>
      <c r="B50" s="62" t="s">
        <v>302</v>
      </c>
      <c r="C50" s="86">
        <v>4177</v>
      </c>
      <c r="D50" s="86">
        <v>4538</v>
      </c>
      <c r="E50" s="86">
        <v>3494</v>
      </c>
      <c r="F50" s="86">
        <v>3462</v>
      </c>
      <c r="G50" s="86">
        <v>3399</v>
      </c>
      <c r="H50" s="86">
        <v>3311</v>
      </c>
      <c r="I50" s="86">
        <v>4045</v>
      </c>
      <c r="J50" s="86">
        <v>3874</v>
      </c>
      <c r="K50" s="86">
        <v>3163</v>
      </c>
      <c r="L50" s="86">
        <v>2928</v>
      </c>
      <c r="M50" s="86">
        <v>2760</v>
      </c>
      <c r="N50" s="86">
        <v>2458</v>
      </c>
      <c r="O50" s="86">
        <v>2261</v>
      </c>
      <c r="P50" s="86">
        <v>2048</v>
      </c>
      <c r="Q50" s="86">
        <v>1977</v>
      </c>
      <c r="R50" s="86">
        <v>1815</v>
      </c>
      <c r="S50" s="75"/>
      <c r="T50" s="75"/>
      <c r="U50" s="129"/>
      <c r="V50" s="129"/>
      <c r="W50" s="129"/>
    </row>
    <row r="51" spans="1:23" ht="14.25">
      <c r="A51" s="73" t="s">
        <v>47</v>
      </c>
      <c r="B51" s="62" t="s">
        <v>48</v>
      </c>
      <c r="C51" s="86">
        <v>3590</v>
      </c>
      <c r="D51" s="86">
        <v>3330</v>
      </c>
      <c r="E51" s="86">
        <v>5701</v>
      </c>
      <c r="F51" s="86">
        <v>7008</v>
      </c>
      <c r="G51" s="86">
        <v>7094</v>
      </c>
      <c r="H51" s="86">
        <v>7114</v>
      </c>
      <c r="I51" s="86">
        <v>7070</v>
      </c>
      <c r="J51" s="86">
        <v>6778</v>
      </c>
      <c r="K51" s="86">
        <v>6014</v>
      </c>
      <c r="L51" s="86">
        <v>5502</v>
      </c>
      <c r="M51" s="86">
        <v>6287</v>
      </c>
      <c r="N51" s="86">
        <v>4562</v>
      </c>
      <c r="O51" s="86">
        <v>6306</v>
      </c>
      <c r="P51" s="86">
        <v>8096</v>
      </c>
      <c r="Q51" s="86">
        <v>8422</v>
      </c>
      <c r="R51" s="86">
        <v>14482</v>
      </c>
      <c r="U51" s="129"/>
      <c r="V51" s="129"/>
      <c r="W51" s="129"/>
    </row>
    <row r="52" spans="1:23" ht="14.25">
      <c r="A52" s="73" t="s">
        <v>49</v>
      </c>
      <c r="B52" s="62" t="s">
        <v>50</v>
      </c>
      <c r="C52" s="86">
        <v>8741</v>
      </c>
      <c r="D52" s="86">
        <v>9536</v>
      </c>
      <c r="E52" s="86">
        <v>10255</v>
      </c>
      <c r="F52" s="86">
        <v>11482</v>
      </c>
      <c r="G52" s="86">
        <v>12573</v>
      </c>
      <c r="H52" s="86">
        <v>14011</v>
      </c>
      <c r="I52" s="86">
        <v>15447</v>
      </c>
      <c r="J52" s="86">
        <v>16862</v>
      </c>
      <c r="K52" s="86">
        <v>20068</v>
      </c>
      <c r="L52" s="86">
        <v>21482</v>
      </c>
      <c r="M52" s="86">
        <v>23315</v>
      </c>
      <c r="N52" s="86">
        <v>24263</v>
      </c>
      <c r="O52" s="86">
        <v>26094</v>
      </c>
      <c r="P52" s="86">
        <v>27022</v>
      </c>
      <c r="Q52" s="86">
        <v>28376</v>
      </c>
      <c r="R52" s="86">
        <v>28813</v>
      </c>
      <c r="U52" s="129"/>
      <c r="V52" s="129"/>
      <c r="W52" s="129"/>
    </row>
    <row r="53" spans="1:23"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v>0</v>
      </c>
      <c r="N53" s="86">
        <v>1954</v>
      </c>
      <c r="O53" s="86">
        <v>4902</v>
      </c>
      <c r="P53" s="86">
        <v>4688</v>
      </c>
      <c r="Q53" s="86">
        <v>6559</v>
      </c>
      <c r="R53" s="86">
        <v>2347</v>
      </c>
      <c r="U53" s="129"/>
      <c r="V53" s="129"/>
      <c r="W53" s="129"/>
    </row>
    <row r="54" spans="1:23" ht="14.25">
      <c r="A54" s="73" t="s">
        <v>53</v>
      </c>
      <c r="B54" s="62" t="s">
        <v>54</v>
      </c>
      <c r="C54" s="86">
        <v>35544</v>
      </c>
      <c r="D54" s="86">
        <v>40378</v>
      </c>
      <c r="E54" s="86">
        <v>44600</v>
      </c>
      <c r="F54" s="86">
        <v>50140</v>
      </c>
      <c r="G54" s="86">
        <v>52643</v>
      </c>
      <c r="H54" s="86">
        <v>62509</v>
      </c>
      <c r="I54" s="86">
        <v>70810</v>
      </c>
      <c r="J54" s="86">
        <v>76853</v>
      </c>
      <c r="K54" s="86">
        <v>87643</v>
      </c>
      <c r="L54" s="86">
        <v>95836</v>
      </c>
      <c r="M54" s="86">
        <v>107617</v>
      </c>
      <c r="N54" s="86">
        <v>112496</v>
      </c>
      <c r="O54" s="86">
        <v>123645</v>
      </c>
      <c r="P54" s="86">
        <v>131232</v>
      </c>
      <c r="Q54" s="86">
        <v>134036</v>
      </c>
      <c r="R54" s="86">
        <v>150788</v>
      </c>
      <c r="U54" s="129"/>
      <c r="V54" s="129"/>
      <c r="W54" s="129"/>
    </row>
    <row r="55" spans="1:18" ht="14.25">
      <c r="A55" s="73" t="s">
        <v>55</v>
      </c>
      <c r="B55" s="62" t="s">
        <v>56</v>
      </c>
      <c r="C55" s="111">
        <v>0.0618</v>
      </c>
      <c r="D55" s="111">
        <v>0.07142857142857142</v>
      </c>
      <c r="E55" s="111">
        <v>0.04097415697953694</v>
      </c>
      <c r="F55" s="111">
        <v>0.029823884818100013</v>
      </c>
      <c r="G55" s="111">
        <v>-0.031919578745811396</v>
      </c>
      <c r="H55" s="111">
        <v>0.06691556576680069</v>
      </c>
      <c r="I55" s="111">
        <v>0.03197658911302307</v>
      </c>
      <c r="J55" s="111">
        <v>0.004683745367164908</v>
      </c>
      <c r="K55" s="111">
        <v>0.06633797066859279</v>
      </c>
      <c r="L55" s="111">
        <v>0.046808415697998706</v>
      </c>
      <c r="M55" s="111">
        <v>0.05886549583327009</v>
      </c>
      <c r="N55" s="111">
        <v>0.03640313164682989</v>
      </c>
      <c r="O55" s="210">
        <v>0.025449</v>
      </c>
      <c r="P55" s="111">
        <v>0.029655230078876223</v>
      </c>
      <c r="Q55" s="111">
        <v>-0.01767072598450638</v>
      </c>
      <c r="R55" s="111">
        <v>0.0620070296352336</v>
      </c>
    </row>
    <row r="56" spans="1:18" ht="14.25">
      <c r="A56" s="73"/>
      <c r="C56" s="130"/>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18" ht="15.75">
      <c r="A59" s="63">
        <v>5.1</v>
      </c>
      <c r="B59" s="63" t="s">
        <v>391</v>
      </c>
      <c r="C59" s="78">
        <v>2158.809</v>
      </c>
      <c r="D59" s="78">
        <v>2279.413</v>
      </c>
      <c r="E59" s="78">
        <v>2395.786</v>
      </c>
      <c r="F59" s="78">
        <v>3504.138</v>
      </c>
      <c r="G59" s="78">
        <v>3614.57</v>
      </c>
      <c r="H59" s="78">
        <v>3645.746</v>
      </c>
      <c r="I59" s="78">
        <v>3653.401</v>
      </c>
      <c r="J59" s="78">
        <v>3666.127</v>
      </c>
      <c r="K59" s="78">
        <v>3670.772</v>
      </c>
      <c r="L59" s="78">
        <v>3719.681</v>
      </c>
      <c r="M59" s="78">
        <v>3780</v>
      </c>
      <c r="N59" s="68">
        <v>4576</v>
      </c>
      <c r="O59" s="68">
        <v>4449</v>
      </c>
      <c r="P59" s="68">
        <v>4731</v>
      </c>
      <c r="Q59" s="68">
        <v>4981</v>
      </c>
      <c r="R59" s="68">
        <v>5198</v>
      </c>
    </row>
    <row r="60" spans="1:18" ht="15.75">
      <c r="A60" s="63">
        <v>5.2</v>
      </c>
      <c r="B60" s="63" t="s">
        <v>392</v>
      </c>
      <c r="C60" s="78">
        <v>2038.499</v>
      </c>
      <c r="D60" s="78">
        <v>2159.705</v>
      </c>
      <c r="E60" s="78">
        <v>2273.55</v>
      </c>
      <c r="F60" s="78">
        <v>3378.984</v>
      </c>
      <c r="G60" s="78">
        <v>3501.781</v>
      </c>
      <c r="H60" s="78">
        <v>3535.141</v>
      </c>
      <c r="I60" s="78">
        <v>3542.09</v>
      </c>
      <c r="J60" s="78">
        <v>3553.432</v>
      </c>
      <c r="K60" s="78">
        <v>3559.505</v>
      </c>
      <c r="L60" s="78">
        <v>3607.842</v>
      </c>
      <c r="M60" s="78">
        <v>3668</v>
      </c>
      <c r="N60" s="68">
        <v>4464</v>
      </c>
      <c r="O60" s="68">
        <v>4341</v>
      </c>
      <c r="P60" s="68">
        <v>4619</v>
      </c>
      <c r="Q60" s="68">
        <v>4871</v>
      </c>
      <c r="R60" s="68">
        <v>5089</v>
      </c>
    </row>
    <row r="61" spans="1:18" ht="14.25">
      <c r="A61" s="63">
        <v>5.3</v>
      </c>
      <c r="B61" s="63" t="s">
        <v>62</v>
      </c>
      <c r="C61" s="78">
        <v>10.882</v>
      </c>
      <c r="D61" s="78">
        <v>10.199</v>
      </c>
      <c r="E61" s="78">
        <v>9.675</v>
      </c>
      <c r="F61" s="78">
        <v>11.285</v>
      </c>
      <c r="G61" s="78">
        <v>6.21</v>
      </c>
      <c r="H61" s="78">
        <v>5.489</v>
      </c>
      <c r="I61" s="78">
        <v>4.476</v>
      </c>
      <c r="J61" s="78">
        <v>4.516</v>
      </c>
      <c r="K61" s="78">
        <v>3.408</v>
      </c>
      <c r="L61" s="78">
        <v>4.687</v>
      </c>
      <c r="M61" s="78">
        <v>5</v>
      </c>
      <c r="N61" s="68">
        <v>5</v>
      </c>
      <c r="O61" s="68">
        <v>4</v>
      </c>
      <c r="P61" s="68">
        <v>4</v>
      </c>
      <c r="Q61" s="68">
        <v>4</v>
      </c>
      <c r="R61" s="68">
        <v>3</v>
      </c>
    </row>
    <row r="62" spans="1:18" ht="15.75">
      <c r="A62" s="63">
        <v>5.4</v>
      </c>
      <c r="B62" s="63" t="s">
        <v>393</v>
      </c>
      <c r="C62" s="78">
        <v>109.428</v>
      </c>
      <c r="D62" s="78">
        <v>109.509</v>
      </c>
      <c r="E62" s="78">
        <v>112.561</v>
      </c>
      <c r="F62" s="78">
        <v>113.869</v>
      </c>
      <c r="G62" s="78">
        <v>106.579</v>
      </c>
      <c r="H62" s="78">
        <v>105.116</v>
      </c>
      <c r="I62" s="78">
        <v>106.835</v>
      </c>
      <c r="J62" s="78">
        <v>108.179</v>
      </c>
      <c r="K62" s="78">
        <v>107.859</v>
      </c>
      <c r="L62" s="78">
        <v>107.152</v>
      </c>
      <c r="M62" s="78">
        <v>107</v>
      </c>
      <c r="N62" s="68">
        <v>107</v>
      </c>
      <c r="O62" s="68">
        <v>104</v>
      </c>
      <c r="P62" s="68">
        <v>108</v>
      </c>
      <c r="Q62" s="68">
        <v>106</v>
      </c>
      <c r="R62" s="68">
        <v>106</v>
      </c>
    </row>
    <row r="63" spans="1:18" ht="14.25">
      <c r="A63" s="63">
        <v>5.5</v>
      </c>
      <c r="B63" s="63" t="s">
        <v>82</v>
      </c>
      <c r="C63" s="120">
        <v>470</v>
      </c>
      <c r="D63" s="120">
        <v>452</v>
      </c>
      <c r="E63" s="120">
        <v>433</v>
      </c>
      <c r="F63" s="120">
        <v>418</v>
      </c>
      <c r="G63" s="120">
        <v>396</v>
      </c>
      <c r="H63" s="120">
        <v>371</v>
      </c>
      <c r="I63" s="120">
        <v>353</v>
      </c>
      <c r="J63" s="120">
        <v>343</v>
      </c>
      <c r="K63" s="120">
        <v>332</v>
      </c>
      <c r="L63" s="120">
        <v>311</v>
      </c>
      <c r="M63" s="120">
        <v>299</v>
      </c>
      <c r="N63" s="68">
        <v>283</v>
      </c>
      <c r="O63" s="68">
        <v>267</v>
      </c>
      <c r="P63" s="68">
        <v>254</v>
      </c>
      <c r="Q63" s="68">
        <v>247</v>
      </c>
      <c r="R63" s="68">
        <v>236</v>
      </c>
    </row>
    <row r="64" spans="1:18" ht="15.75">
      <c r="A64" s="63">
        <v>5.6</v>
      </c>
      <c r="B64" s="63" t="s">
        <v>394</v>
      </c>
      <c r="C64" s="120">
        <v>515</v>
      </c>
      <c r="D64" s="120">
        <v>525</v>
      </c>
      <c r="E64" s="120">
        <v>507</v>
      </c>
      <c r="F64" s="120">
        <v>565</v>
      </c>
      <c r="G64" s="120">
        <v>532</v>
      </c>
      <c r="H64" s="120">
        <v>507</v>
      </c>
      <c r="I64" s="120">
        <v>486</v>
      </c>
      <c r="J64" s="120">
        <v>472</v>
      </c>
      <c r="K64" s="120">
        <v>452</v>
      </c>
      <c r="L64" s="120">
        <v>429</v>
      </c>
      <c r="M64" s="120">
        <v>416</v>
      </c>
      <c r="N64" s="68">
        <v>391</v>
      </c>
      <c r="O64" s="68">
        <v>366</v>
      </c>
      <c r="P64" s="68">
        <v>307</v>
      </c>
      <c r="Q64" s="68">
        <v>336</v>
      </c>
      <c r="R64" s="68">
        <v>322</v>
      </c>
    </row>
    <row r="65" spans="1:18" ht="14.25">
      <c r="A65" s="63">
        <v>5.7</v>
      </c>
      <c r="B65" s="63" t="s">
        <v>66</v>
      </c>
      <c r="C65" s="78">
        <v>22404</v>
      </c>
      <c r="D65" s="78">
        <v>22563</v>
      </c>
      <c r="E65" s="78">
        <v>22988</v>
      </c>
      <c r="F65" s="78">
        <v>23222</v>
      </c>
      <c r="G65" s="78">
        <v>23405</v>
      </c>
      <c r="H65" s="78">
        <v>23025</v>
      </c>
      <c r="I65" s="78">
        <v>22872</v>
      </c>
      <c r="J65" s="78">
        <v>22967</v>
      </c>
      <c r="K65" s="78">
        <v>22899</v>
      </c>
      <c r="L65" s="78">
        <v>22420</v>
      </c>
      <c r="M65" s="78">
        <v>22279</v>
      </c>
      <c r="N65" s="65">
        <v>22465</v>
      </c>
      <c r="O65" s="65">
        <v>22757</v>
      </c>
      <c r="P65" s="65">
        <v>23071</v>
      </c>
      <c r="Q65" s="65">
        <v>23215</v>
      </c>
      <c r="R65" s="65">
        <v>23360</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82">
        <v>0.197</v>
      </c>
      <c r="D69" s="82">
        <v>0.196</v>
      </c>
      <c r="E69" s="82">
        <v>0.194</v>
      </c>
      <c r="F69" s="82">
        <v>0.195</v>
      </c>
      <c r="G69" s="81">
        <v>0.203</v>
      </c>
      <c r="H69" s="81">
        <v>0.202</v>
      </c>
      <c r="I69" s="81">
        <v>0.202</v>
      </c>
      <c r="J69" s="81">
        <v>0.207</v>
      </c>
      <c r="K69" s="81">
        <v>0.214</v>
      </c>
      <c r="L69" s="81">
        <v>0.217</v>
      </c>
      <c r="M69" s="81">
        <v>0.218</v>
      </c>
      <c r="N69" s="76">
        <v>0.218</v>
      </c>
      <c r="O69" s="76">
        <v>0.22</v>
      </c>
      <c r="P69" s="76">
        <v>0.22</v>
      </c>
      <c r="Q69" s="76">
        <v>0.223</v>
      </c>
      <c r="R69" s="176">
        <v>0.22</v>
      </c>
    </row>
    <row r="70" spans="1:18" ht="14.25">
      <c r="A70" s="63">
        <v>6.2</v>
      </c>
      <c r="B70" s="62" t="s">
        <v>70</v>
      </c>
      <c r="C70" s="82">
        <v>0.263</v>
      </c>
      <c r="D70" s="82">
        <v>0.262</v>
      </c>
      <c r="E70" s="82">
        <v>0.261</v>
      </c>
      <c r="F70" s="82">
        <v>0.265</v>
      </c>
      <c r="G70" s="81">
        <v>0.271</v>
      </c>
      <c r="H70" s="81">
        <v>0.264</v>
      </c>
      <c r="I70" s="81">
        <v>0.262</v>
      </c>
      <c r="J70" s="81">
        <v>0.263</v>
      </c>
      <c r="K70" s="81">
        <v>0.27</v>
      </c>
      <c r="L70" s="81">
        <v>0.271</v>
      </c>
      <c r="M70" s="81">
        <v>0.272</v>
      </c>
      <c r="N70" s="76">
        <v>0.272</v>
      </c>
      <c r="O70" s="76">
        <v>0.28800000000000003</v>
      </c>
      <c r="P70" s="76">
        <v>0.28800000000000003</v>
      </c>
      <c r="Q70" s="76">
        <v>0.301</v>
      </c>
      <c r="R70" s="176">
        <v>0.299</v>
      </c>
    </row>
    <row r="71" spans="1:18" ht="14.25">
      <c r="A71" s="63">
        <v>6.3</v>
      </c>
      <c r="B71" s="62" t="s">
        <v>71</v>
      </c>
      <c r="C71" s="82">
        <v>0.405</v>
      </c>
      <c r="D71" s="82">
        <v>0.396</v>
      </c>
      <c r="E71" s="82">
        <v>0.389</v>
      </c>
      <c r="F71" s="82">
        <v>0.383</v>
      </c>
      <c r="G71" s="81">
        <v>0.382</v>
      </c>
      <c r="H71" s="81">
        <v>0.368</v>
      </c>
      <c r="I71" s="81">
        <v>0.364</v>
      </c>
      <c r="J71" s="81">
        <v>0.365</v>
      </c>
      <c r="K71" s="81">
        <v>0.375</v>
      </c>
      <c r="L71" s="81">
        <v>0.376</v>
      </c>
      <c r="M71" s="81">
        <v>0.38</v>
      </c>
      <c r="N71" s="76">
        <v>0.381</v>
      </c>
      <c r="O71" s="76">
        <v>0.402</v>
      </c>
      <c r="P71" s="76">
        <v>0.402</v>
      </c>
      <c r="Q71" s="76">
        <v>0.42</v>
      </c>
      <c r="R71" s="176">
        <v>0.419</v>
      </c>
    </row>
    <row r="72" spans="1:18" ht="14.25">
      <c r="A72" s="63">
        <v>6.4</v>
      </c>
      <c r="B72" s="62" t="s">
        <v>72</v>
      </c>
      <c r="C72" s="80">
        <v>0.025538582856196014</v>
      </c>
      <c r="D72" s="80">
        <v>0.02773918731087432</v>
      </c>
      <c r="E72" s="80">
        <v>0.029872113196823133</v>
      </c>
      <c r="F72" s="80">
        <v>0.03226099310712419</v>
      </c>
      <c r="G72" s="80">
        <v>0.03342107346509738</v>
      </c>
      <c r="H72" s="80">
        <v>0.041132592978683685</v>
      </c>
      <c r="I72" s="80">
        <v>0.0456283633278123</v>
      </c>
      <c r="J72" s="80">
        <v>0.0486427894009569</v>
      </c>
      <c r="K72" s="80">
        <v>0.05593359574337186</v>
      </c>
      <c r="L72" s="80">
        <v>0.06635540457084455</v>
      </c>
      <c r="M72" s="80">
        <v>0.06635540457084455</v>
      </c>
      <c r="N72" s="77">
        <v>0.0680905667001079</v>
      </c>
      <c r="O72" s="77">
        <v>0.0735753183473619</v>
      </c>
      <c r="P72" s="77">
        <v>0.076</v>
      </c>
      <c r="Q72" s="77">
        <v>0.076</v>
      </c>
      <c r="R72" s="83">
        <v>0.084</v>
      </c>
    </row>
    <row r="74" ht="14.25">
      <c r="A74" s="62" t="s">
        <v>297</v>
      </c>
    </row>
    <row r="75" ht="14.25">
      <c r="A75" s="62" t="s">
        <v>298</v>
      </c>
    </row>
    <row r="76" spans="1:18" ht="15" customHeight="1">
      <c r="A76" s="62" t="s">
        <v>299</v>
      </c>
      <c r="N76" s="130"/>
      <c r="O76" s="130"/>
      <c r="P76" s="130"/>
      <c r="Q76" s="130"/>
      <c r="R76" s="130"/>
    </row>
    <row r="77" ht="14.25">
      <c r="A77" s="62" t="s">
        <v>303</v>
      </c>
    </row>
    <row r="78" ht="14.25">
      <c r="A78" s="137" t="s">
        <v>395</v>
      </c>
    </row>
    <row r="79" ht="14.25">
      <c r="A79" s="137" t="s">
        <v>396</v>
      </c>
    </row>
    <row r="80" ht="14.25">
      <c r="A80" s="62" t="s">
        <v>397</v>
      </c>
    </row>
    <row r="81" ht="14.25">
      <c r="A81" s="62" t="s">
        <v>398</v>
      </c>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15.xml><?xml version="1.0" encoding="utf-8"?>
<worksheet xmlns="http://schemas.openxmlformats.org/spreadsheetml/2006/main" xmlns:r="http://schemas.openxmlformats.org/officeDocument/2006/relationships">
  <sheetPr>
    <tabColor theme="8" tint="-0.4999699890613556"/>
    <pageSetUpPr fitToPage="1"/>
  </sheetPr>
  <dimension ref="A1:AJ77"/>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bestFit="1" customWidth="1"/>
    <col min="3" max="17" width="10.7109375" style="62" customWidth="1"/>
    <col min="18" max="18" width="10.140625" style="62" customWidth="1"/>
    <col min="19" max="31" width="9.140625" style="62" customWidth="1"/>
    <col min="32" max="32" width="12.28125" style="62" customWidth="1"/>
    <col min="33" max="16384" width="9.140625" style="62" customWidth="1"/>
  </cols>
  <sheetData>
    <row r="1" spans="1:36" ht="14.25">
      <c r="A1" s="61" t="s">
        <v>90</v>
      </c>
      <c r="B1" s="97" t="s">
        <v>103</v>
      </c>
      <c r="N1" s="93"/>
      <c r="O1" s="93"/>
      <c r="P1" s="93"/>
      <c r="Q1" s="93"/>
      <c r="R1" s="214"/>
      <c r="AI1" s="98"/>
      <c r="AJ1" s="98"/>
    </row>
    <row r="2" spans="1:36" ht="14.25">
      <c r="A2" s="93"/>
      <c r="N2" s="93"/>
      <c r="O2" s="93"/>
      <c r="P2" s="93"/>
      <c r="Q2" s="93"/>
      <c r="R2" s="214"/>
      <c r="AI2" s="98"/>
      <c r="AJ2" s="98"/>
    </row>
    <row r="3" spans="1:36" ht="15">
      <c r="A3" s="109" t="s">
        <v>0</v>
      </c>
      <c r="B3" s="109"/>
      <c r="C3" s="107"/>
      <c r="D3" s="107"/>
      <c r="E3" s="107"/>
      <c r="F3" s="107"/>
      <c r="G3" s="107"/>
      <c r="H3" s="107"/>
      <c r="I3" s="107"/>
      <c r="J3" s="107"/>
      <c r="K3" s="107"/>
      <c r="L3" s="107"/>
      <c r="M3" s="107"/>
      <c r="N3" s="107"/>
      <c r="O3" s="107"/>
      <c r="P3" s="107"/>
      <c r="Q3" s="107"/>
      <c r="R3" s="107"/>
      <c r="Y3" s="93"/>
      <c r="AI3" s="98"/>
      <c r="AJ3" s="98"/>
    </row>
    <row r="4" spans="1:36"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c r="AI4" s="98"/>
      <c r="AJ4" s="98"/>
    </row>
    <row r="5" spans="1:36" ht="14.25">
      <c r="A5" s="63">
        <v>1.1</v>
      </c>
      <c r="B5" s="62" t="s">
        <v>2</v>
      </c>
      <c r="C5" s="86" t="s">
        <v>110</v>
      </c>
      <c r="D5" s="86" t="s">
        <v>110</v>
      </c>
      <c r="E5" s="86" t="s">
        <v>110</v>
      </c>
      <c r="F5" s="86" t="s">
        <v>110</v>
      </c>
      <c r="G5" s="86" t="s">
        <v>110</v>
      </c>
      <c r="H5" s="86" t="s">
        <v>110</v>
      </c>
      <c r="I5" s="86" t="s">
        <v>110</v>
      </c>
      <c r="J5" s="86">
        <v>350</v>
      </c>
      <c r="K5" s="86">
        <v>370</v>
      </c>
      <c r="L5" s="86">
        <v>356</v>
      </c>
      <c r="M5" s="86">
        <v>364</v>
      </c>
      <c r="N5" s="86">
        <v>449</v>
      </c>
      <c r="O5" s="86">
        <v>437</v>
      </c>
      <c r="P5" s="86">
        <v>455</v>
      </c>
      <c r="Q5" s="86">
        <v>441</v>
      </c>
      <c r="R5" s="86">
        <v>481</v>
      </c>
      <c r="U5" s="68"/>
      <c r="V5" s="68"/>
      <c r="W5" s="68"/>
      <c r="Y5" s="68"/>
      <c r="Z5" s="68"/>
      <c r="AA5" s="68"/>
      <c r="AB5" s="68"/>
      <c r="AC5" s="68"/>
      <c r="AD5" s="68"/>
      <c r="AE5" s="68"/>
      <c r="AF5" s="68"/>
      <c r="AG5" s="68"/>
      <c r="AH5" s="68"/>
      <c r="AI5" s="98"/>
      <c r="AJ5" s="98"/>
    </row>
    <row r="6" spans="1:36"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U6" s="68"/>
      <c r="V6" s="68"/>
      <c r="W6" s="68"/>
      <c r="Y6" s="68"/>
      <c r="Z6" s="68"/>
      <c r="AA6" s="68"/>
      <c r="AB6" s="68"/>
      <c r="AC6" s="68"/>
      <c r="AD6" s="68"/>
      <c r="AE6" s="68"/>
      <c r="AF6" s="68"/>
      <c r="AG6" s="68"/>
      <c r="AH6" s="68"/>
      <c r="AI6" s="98"/>
      <c r="AJ6" s="98"/>
    </row>
    <row r="7" spans="1:36" ht="14.25">
      <c r="A7" s="63">
        <v>1.3</v>
      </c>
      <c r="B7" s="62" t="s">
        <v>4</v>
      </c>
      <c r="C7" s="86" t="s">
        <v>110</v>
      </c>
      <c r="D7" s="86" t="s">
        <v>110</v>
      </c>
      <c r="E7" s="86" t="s">
        <v>110</v>
      </c>
      <c r="F7" s="86" t="s">
        <v>110</v>
      </c>
      <c r="G7" s="86" t="s">
        <v>110</v>
      </c>
      <c r="H7" s="86" t="s">
        <v>110</v>
      </c>
      <c r="I7" s="86" t="s">
        <v>110</v>
      </c>
      <c r="J7" s="86">
        <v>349.9999999999</v>
      </c>
      <c r="K7" s="86">
        <v>370</v>
      </c>
      <c r="L7" s="86">
        <v>356</v>
      </c>
      <c r="M7" s="86">
        <v>364</v>
      </c>
      <c r="N7" s="86">
        <v>449</v>
      </c>
      <c r="O7" s="86">
        <v>437</v>
      </c>
      <c r="P7" s="86">
        <v>455</v>
      </c>
      <c r="Q7" s="86">
        <v>441</v>
      </c>
      <c r="R7" s="86">
        <v>481</v>
      </c>
      <c r="S7" s="66"/>
      <c r="T7" s="66"/>
      <c r="U7" s="68"/>
      <c r="V7" s="68"/>
      <c r="W7" s="68"/>
      <c r="Y7" s="68"/>
      <c r="Z7" s="68"/>
      <c r="AA7" s="68"/>
      <c r="AB7" s="68"/>
      <c r="AC7" s="68"/>
      <c r="AD7" s="68"/>
      <c r="AE7" s="68"/>
      <c r="AF7" s="68"/>
      <c r="AG7" s="68"/>
      <c r="AH7" s="68"/>
      <c r="AI7" s="98"/>
      <c r="AJ7" s="98"/>
    </row>
    <row r="8" spans="1:36" ht="14.25">
      <c r="A8" s="63">
        <v>1.4</v>
      </c>
      <c r="B8" s="62" t="s">
        <v>5</v>
      </c>
      <c r="C8" s="86" t="s">
        <v>110</v>
      </c>
      <c r="D8" s="86" t="s">
        <v>110</v>
      </c>
      <c r="E8" s="86" t="s">
        <v>110</v>
      </c>
      <c r="F8" s="86" t="s">
        <v>110</v>
      </c>
      <c r="G8" s="86" t="s">
        <v>110</v>
      </c>
      <c r="H8" s="86" t="s">
        <v>110</v>
      </c>
      <c r="I8" s="86" t="s">
        <v>110</v>
      </c>
      <c r="J8" s="86" t="s">
        <v>110</v>
      </c>
      <c r="K8" s="86">
        <v>149</v>
      </c>
      <c r="L8" s="86">
        <v>157</v>
      </c>
      <c r="M8" s="86">
        <v>134</v>
      </c>
      <c r="N8" s="86">
        <v>193</v>
      </c>
      <c r="O8" s="86">
        <v>204</v>
      </c>
      <c r="P8" s="86">
        <v>205</v>
      </c>
      <c r="Q8" s="86">
        <v>212</v>
      </c>
      <c r="R8" s="86">
        <v>247</v>
      </c>
      <c r="S8" s="66"/>
      <c r="T8" s="66"/>
      <c r="U8" s="68"/>
      <c r="V8" s="68"/>
      <c r="W8" s="68"/>
      <c r="Y8" s="68"/>
      <c r="Z8" s="68"/>
      <c r="AA8" s="68"/>
      <c r="AB8" s="68"/>
      <c r="AC8" s="68"/>
      <c r="AD8" s="68"/>
      <c r="AE8" s="68"/>
      <c r="AF8" s="68"/>
      <c r="AG8" s="68"/>
      <c r="AH8" s="68"/>
      <c r="AI8" s="98"/>
      <c r="AJ8" s="98"/>
    </row>
    <row r="9" spans="1:36"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c r="S9" s="66"/>
      <c r="T9" s="66"/>
      <c r="U9" s="68"/>
      <c r="V9" s="68"/>
      <c r="W9" s="68"/>
      <c r="Y9" s="68"/>
      <c r="Z9" s="68"/>
      <c r="AA9" s="68"/>
      <c r="AB9" s="68"/>
      <c r="AC9" s="68"/>
      <c r="AD9" s="68"/>
      <c r="AE9" s="68"/>
      <c r="AF9" s="68"/>
      <c r="AG9" s="68"/>
      <c r="AH9" s="68"/>
      <c r="AI9" s="98"/>
      <c r="AJ9" s="98"/>
    </row>
    <row r="10" spans="1:36" ht="14.25">
      <c r="A10" s="63">
        <v>1.6</v>
      </c>
      <c r="B10" s="62" t="s">
        <v>7</v>
      </c>
      <c r="C10" s="86" t="s">
        <v>110</v>
      </c>
      <c r="D10" s="86" t="s">
        <v>110</v>
      </c>
      <c r="E10" s="86" t="s">
        <v>110</v>
      </c>
      <c r="F10" s="86" t="s">
        <v>110</v>
      </c>
      <c r="G10" s="86" t="s">
        <v>110</v>
      </c>
      <c r="H10" s="86" t="s">
        <v>110</v>
      </c>
      <c r="I10" s="86" t="s">
        <v>110</v>
      </c>
      <c r="J10" s="86" t="s">
        <v>110</v>
      </c>
      <c r="K10" s="86">
        <v>149</v>
      </c>
      <c r="L10" s="86">
        <v>157</v>
      </c>
      <c r="M10" s="86">
        <v>134</v>
      </c>
      <c r="N10" s="86">
        <v>193</v>
      </c>
      <c r="O10" s="86">
        <v>204</v>
      </c>
      <c r="P10" s="86">
        <v>205</v>
      </c>
      <c r="Q10" s="86">
        <v>212</v>
      </c>
      <c r="R10" s="86">
        <v>247</v>
      </c>
      <c r="S10" s="66"/>
      <c r="T10" s="66"/>
      <c r="U10" s="68"/>
      <c r="V10" s="68"/>
      <c r="W10" s="68"/>
      <c r="Y10" s="68"/>
      <c r="Z10" s="68"/>
      <c r="AA10" s="68"/>
      <c r="AB10" s="68"/>
      <c r="AC10" s="68"/>
      <c r="AD10" s="68"/>
      <c r="AE10" s="68"/>
      <c r="AF10" s="68"/>
      <c r="AG10" s="68"/>
      <c r="AH10" s="68"/>
      <c r="AI10" s="98"/>
      <c r="AJ10" s="98"/>
    </row>
    <row r="11" spans="1:36" ht="14.25">
      <c r="A11" s="63">
        <v>1.7</v>
      </c>
      <c r="B11" s="62" t="s">
        <v>8</v>
      </c>
      <c r="C11" s="86" t="s">
        <v>110</v>
      </c>
      <c r="D11" s="86" t="s">
        <v>110</v>
      </c>
      <c r="E11" s="86" t="s">
        <v>110</v>
      </c>
      <c r="F11" s="86" t="s">
        <v>110</v>
      </c>
      <c r="G11" s="86" t="s">
        <v>110</v>
      </c>
      <c r="H11" s="86" t="s">
        <v>110</v>
      </c>
      <c r="I11" s="86" t="s">
        <v>110</v>
      </c>
      <c r="J11" s="86" t="s">
        <v>110</v>
      </c>
      <c r="K11" s="86">
        <v>189</v>
      </c>
      <c r="L11" s="86">
        <v>160</v>
      </c>
      <c r="M11" s="86">
        <v>176</v>
      </c>
      <c r="N11" s="86">
        <v>224</v>
      </c>
      <c r="O11" s="86">
        <v>259</v>
      </c>
      <c r="P11" s="86">
        <v>335</v>
      </c>
      <c r="Q11" s="86">
        <v>258</v>
      </c>
      <c r="R11" s="86">
        <v>332</v>
      </c>
      <c r="S11" s="67"/>
      <c r="T11" s="67"/>
      <c r="U11" s="68"/>
      <c r="V11" s="68"/>
      <c r="W11" s="68"/>
      <c r="Y11" s="68"/>
      <c r="Z11" s="68"/>
      <c r="AA11" s="68"/>
      <c r="AB11" s="68"/>
      <c r="AC11" s="68"/>
      <c r="AD11" s="68"/>
      <c r="AE11" s="68"/>
      <c r="AF11" s="68"/>
      <c r="AG11" s="68"/>
      <c r="AH11" s="68"/>
      <c r="AI11" s="98"/>
      <c r="AJ11" s="98"/>
    </row>
    <row r="12" spans="1:36" ht="14.25">
      <c r="A12" s="63">
        <v>1.8</v>
      </c>
      <c r="B12" s="62" t="s">
        <v>9</v>
      </c>
      <c r="C12" s="86" t="s">
        <v>110</v>
      </c>
      <c r="D12" s="86" t="s">
        <v>110</v>
      </c>
      <c r="E12" s="86" t="s">
        <v>110</v>
      </c>
      <c r="F12" s="86" t="s">
        <v>110</v>
      </c>
      <c r="G12" s="86" t="s">
        <v>110</v>
      </c>
      <c r="H12" s="86" t="s">
        <v>110</v>
      </c>
      <c r="I12" s="86" t="s">
        <v>110</v>
      </c>
      <c r="J12" s="86" t="s">
        <v>110</v>
      </c>
      <c r="K12" s="86">
        <v>193</v>
      </c>
      <c r="L12" s="86">
        <v>257</v>
      </c>
      <c r="M12" s="86">
        <v>171</v>
      </c>
      <c r="N12" s="86">
        <v>250</v>
      </c>
      <c r="O12" s="86">
        <v>289</v>
      </c>
      <c r="P12" s="86">
        <v>245</v>
      </c>
      <c r="Q12" s="86">
        <v>290</v>
      </c>
      <c r="R12" s="86">
        <v>346</v>
      </c>
      <c r="S12" s="67"/>
      <c r="T12" s="67"/>
      <c r="U12" s="68"/>
      <c r="V12" s="68"/>
      <c r="W12" s="68"/>
      <c r="Y12" s="68"/>
      <c r="Z12" s="68"/>
      <c r="AA12" s="68"/>
      <c r="AB12" s="68"/>
      <c r="AC12" s="68"/>
      <c r="AD12" s="68"/>
      <c r="AE12" s="68"/>
      <c r="AF12" s="68"/>
      <c r="AG12" s="68"/>
      <c r="AH12" s="68"/>
      <c r="AI12" s="98"/>
      <c r="AJ12" s="98"/>
    </row>
    <row r="13" spans="1:36" ht="14.25">
      <c r="A13" s="63">
        <v>1.9</v>
      </c>
      <c r="B13" s="62" t="s">
        <v>10</v>
      </c>
      <c r="C13" s="86" t="s">
        <v>110</v>
      </c>
      <c r="D13" s="86" t="s">
        <v>110</v>
      </c>
      <c r="E13" s="86" t="s">
        <v>110</v>
      </c>
      <c r="F13" s="86" t="s">
        <v>110</v>
      </c>
      <c r="G13" s="86" t="s">
        <v>110</v>
      </c>
      <c r="H13" s="86" t="s">
        <v>110</v>
      </c>
      <c r="I13" s="86" t="s">
        <v>110</v>
      </c>
      <c r="J13" s="86">
        <v>350</v>
      </c>
      <c r="K13" s="86">
        <v>217</v>
      </c>
      <c r="L13" s="86">
        <v>102</v>
      </c>
      <c r="M13" s="86">
        <v>235</v>
      </c>
      <c r="N13" s="86">
        <v>230</v>
      </c>
      <c r="O13" s="86">
        <v>203</v>
      </c>
      <c r="P13" s="86">
        <v>340</v>
      </c>
      <c r="Q13" s="86">
        <v>197</v>
      </c>
      <c r="R13" s="86">
        <v>220</v>
      </c>
      <c r="S13" s="66"/>
      <c r="T13" s="66"/>
      <c r="U13" s="68"/>
      <c r="V13" s="68"/>
      <c r="W13" s="68"/>
      <c r="Y13" s="68"/>
      <c r="Z13" s="68"/>
      <c r="AA13" s="68"/>
      <c r="AB13" s="68"/>
      <c r="AC13" s="68"/>
      <c r="AD13" s="68"/>
      <c r="AE13" s="68"/>
      <c r="AF13" s="68"/>
      <c r="AG13" s="68"/>
      <c r="AH13" s="68"/>
      <c r="AI13" s="98"/>
      <c r="AJ13" s="98"/>
    </row>
    <row r="14" spans="1:36" ht="14.25">
      <c r="A14" s="63"/>
      <c r="L14" s="68"/>
      <c r="M14" s="68"/>
      <c r="N14" s="68"/>
      <c r="O14" s="68"/>
      <c r="P14" s="68"/>
      <c r="Q14" s="68"/>
      <c r="R14" s="68"/>
      <c r="S14" s="67"/>
      <c r="T14" s="67"/>
      <c r="U14" s="68"/>
      <c r="V14" s="68"/>
      <c r="W14" s="68"/>
      <c r="Y14" s="68"/>
      <c r="Z14" s="68"/>
      <c r="AA14" s="68"/>
      <c r="AB14" s="68"/>
      <c r="AC14" s="68"/>
      <c r="AD14" s="68"/>
      <c r="AE14" s="68"/>
      <c r="AF14" s="68"/>
      <c r="AG14" s="68"/>
      <c r="AH14" s="68"/>
      <c r="AI14" s="98"/>
      <c r="AJ14" s="98"/>
    </row>
    <row r="15" spans="1:36" ht="15">
      <c r="A15" s="107" t="s">
        <v>11</v>
      </c>
      <c r="B15" s="107"/>
      <c r="C15" s="107"/>
      <c r="D15" s="107"/>
      <c r="E15" s="107"/>
      <c r="F15" s="107"/>
      <c r="G15" s="107"/>
      <c r="H15" s="107"/>
      <c r="I15" s="107"/>
      <c r="J15" s="107"/>
      <c r="K15" s="107"/>
      <c r="L15" s="107"/>
      <c r="M15" s="107"/>
      <c r="N15" s="107"/>
      <c r="O15" s="107"/>
      <c r="P15" s="107"/>
      <c r="Q15" s="107"/>
      <c r="R15" s="107"/>
      <c r="S15" s="66"/>
      <c r="T15" s="66"/>
      <c r="U15" s="68"/>
      <c r="V15" s="68"/>
      <c r="W15" s="68"/>
      <c r="Y15" s="68"/>
      <c r="Z15" s="68"/>
      <c r="AA15" s="68"/>
      <c r="AB15" s="68"/>
      <c r="AC15" s="68"/>
      <c r="AD15" s="68"/>
      <c r="AE15" s="68"/>
      <c r="AF15" s="68"/>
      <c r="AG15" s="68"/>
      <c r="AH15" s="68"/>
      <c r="AI15" s="98"/>
      <c r="AJ15" s="98"/>
    </row>
    <row r="16" spans="1:36"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6"/>
      <c r="T16" s="66"/>
      <c r="U16" s="68"/>
      <c r="V16" s="68"/>
      <c r="W16" s="68"/>
      <c r="Y16" s="68"/>
      <c r="Z16" s="68"/>
      <c r="AA16" s="68"/>
      <c r="AB16" s="68"/>
      <c r="AC16" s="68"/>
      <c r="AD16" s="68"/>
      <c r="AE16" s="68"/>
      <c r="AF16" s="68"/>
      <c r="AG16" s="68"/>
      <c r="AH16" s="68"/>
      <c r="AI16" s="98"/>
      <c r="AJ16" s="98"/>
    </row>
    <row r="17" spans="1:36" ht="14.25">
      <c r="A17" s="63">
        <v>2.1</v>
      </c>
      <c r="B17" s="62" t="s">
        <v>12</v>
      </c>
      <c r="C17" s="86" t="s">
        <v>110</v>
      </c>
      <c r="D17" s="86" t="s">
        <v>110</v>
      </c>
      <c r="E17" s="86" t="s">
        <v>110</v>
      </c>
      <c r="F17" s="86" t="s">
        <v>110</v>
      </c>
      <c r="G17" s="86" t="s">
        <v>110</v>
      </c>
      <c r="H17" s="86" t="s">
        <v>110</v>
      </c>
      <c r="I17" s="86" t="s">
        <v>110</v>
      </c>
      <c r="J17" s="86" t="s">
        <v>110</v>
      </c>
      <c r="K17" s="86">
        <v>226</v>
      </c>
      <c r="L17" s="86">
        <v>183</v>
      </c>
      <c r="M17" s="86">
        <v>231</v>
      </c>
      <c r="N17" s="86">
        <v>26</v>
      </c>
      <c r="O17" s="86">
        <v>197</v>
      </c>
      <c r="P17" s="86">
        <v>274</v>
      </c>
      <c r="Q17" s="86">
        <v>-219</v>
      </c>
      <c r="R17" s="86">
        <v>669</v>
      </c>
      <c r="S17" s="66"/>
      <c r="T17" s="66"/>
      <c r="U17" s="68"/>
      <c r="V17" s="68"/>
      <c r="W17" s="68"/>
      <c r="Y17" s="68"/>
      <c r="Z17" s="68"/>
      <c r="AA17" s="68"/>
      <c r="AB17" s="68"/>
      <c r="AC17" s="68"/>
      <c r="AD17" s="68"/>
      <c r="AE17" s="68"/>
      <c r="AF17" s="68"/>
      <c r="AG17" s="68"/>
      <c r="AH17" s="68"/>
      <c r="AI17" s="98"/>
      <c r="AJ17" s="98"/>
    </row>
    <row r="18" spans="1:36" ht="14.25">
      <c r="A18" s="63">
        <v>2.2</v>
      </c>
      <c r="B18" s="62" t="s">
        <v>13</v>
      </c>
      <c r="C18" s="86" t="s">
        <v>110</v>
      </c>
      <c r="D18" s="86" t="s">
        <v>110</v>
      </c>
      <c r="E18" s="86" t="s">
        <v>110</v>
      </c>
      <c r="F18" s="86" t="s">
        <v>110</v>
      </c>
      <c r="G18" s="86" t="s">
        <v>110</v>
      </c>
      <c r="H18" s="86" t="s">
        <v>110</v>
      </c>
      <c r="I18" s="86" t="s">
        <v>110</v>
      </c>
      <c r="J18" s="86" t="s">
        <v>110</v>
      </c>
      <c r="K18" s="86" t="s">
        <v>110</v>
      </c>
      <c r="L18" s="86" t="s">
        <v>110</v>
      </c>
      <c r="M18" s="86" t="s">
        <v>110</v>
      </c>
      <c r="N18" s="86" t="s">
        <v>110</v>
      </c>
      <c r="O18" s="86" t="s">
        <v>110</v>
      </c>
      <c r="P18" s="86" t="s">
        <v>110</v>
      </c>
      <c r="Q18" s="86" t="s">
        <v>110</v>
      </c>
      <c r="R18" s="86" t="s">
        <v>110</v>
      </c>
      <c r="S18" s="66"/>
      <c r="T18" s="66"/>
      <c r="U18" s="68"/>
      <c r="V18" s="68"/>
      <c r="W18" s="68"/>
      <c r="Y18" s="68"/>
      <c r="Z18" s="68"/>
      <c r="AA18" s="68"/>
      <c r="AB18" s="68"/>
      <c r="AC18" s="68"/>
      <c r="AD18" s="68"/>
      <c r="AE18" s="68"/>
      <c r="AF18" s="68"/>
      <c r="AG18" s="68"/>
      <c r="AH18" s="68"/>
      <c r="AI18" s="98"/>
      <c r="AJ18" s="98"/>
    </row>
    <row r="19" spans="1:36" ht="14.25">
      <c r="A19" s="63">
        <v>2.3</v>
      </c>
      <c r="B19" s="62" t="s">
        <v>14</v>
      </c>
      <c r="C19" s="86" t="s">
        <v>110</v>
      </c>
      <c r="D19" s="86" t="s">
        <v>110</v>
      </c>
      <c r="E19" s="86" t="s">
        <v>110</v>
      </c>
      <c r="F19" s="86" t="s">
        <v>110</v>
      </c>
      <c r="G19" s="86" t="s">
        <v>110</v>
      </c>
      <c r="H19" s="86" t="s">
        <v>110</v>
      </c>
      <c r="I19" s="86" t="s">
        <v>110</v>
      </c>
      <c r="J19" s="86" t="s">
        <v>110</v>
      </c>
      <c r="K19" s="86">
        <v>12</v>
      </c>
      <c r="L19" s="86">
        <v>8</v>
      </c>
      <c r="M19" s="86">
        <v>13</v>
      </c>
      <c r="N19" s="86">
        <v>16</v>
      </c>
      <c r="O19" s="86">
        <v>18</v>
      </c>
      <c r="P19" s="86">
        <v>24</v>
      </c>
      <c r="Q19" s="86">
        <v>18</v>
      </c>
      <c r="R19" s="86">
        <v>25</v>
      </c>
      <c r="S19" s="66"/>
      <c r="T19" s="66"/>
      <c r="U19" s="68"/>
      <c r="V19" s="68"/>
      <c r="W19" s="68"/>
      <c r="Y19" s="68"/>
      <c r="Z19" s="68"/>
      <c r="AA19" s="68"/>
      <c r="AB19" s="68"/>
      <c r="AC19" s="68"/>
      <c r="AD19" s="68"/>
      <c r="AE19" s="68"/>
      <c r="AF19" s="68"/>
      <c r="AG19" s="68"/>
      <c r="AH19" s="68"/>
      <c r="AI19" s="98"/>
      <c r="AJ19" s="98"/>
    </row>
    <row r="20" spans="1:36" ht="14.25">
      <c r="A20" s="63">
        <v>2.4</v>
      </c>
      <c r="B20" s="62" t="s">
        <v>15</v>
      </c>
      <c r="C20" s="86" t="s">
        <v>110</v>
      </c>
      <c r="D20" s="86" t="s">
        <v>110</v>
      </c>
      <c r="E20" s="86" t="s">
        <v>110</v>
      </c>
      <c r="F20" s="86" t="s">
        <v>110</v>
      </c>
      <c r="G20" s="86" t="s">
        <v>110</v>
      </c>
      <c r="H20" s="86" t="s">
        <v>110</v>
      </c>
      <c r="I20" s="86" t="s">
        <v>110</v>
      </c>
      <c r="J20" s="86" t="s">
        <v>110</v>
      </c>
      <c r="K20" s="86">
        <v>214</v>
      </c>
      <c r="L20" s="86">
        <v>175</v>
      </c>
      <c r="M20" s="86">
        <v>218</v>
      </c>
      <c r="N20" s="86">
        <v>10</v>
      </c>
      <c r="O20" s="86">
        <v>179</v>
      </c>
      <c r="P20" s="86">
        <v>250</v>
      </c>
      <c r="Q20" s="86">
        <v>-237</v>
      </c>
      <c r="R20" s="86">
        <v>644</v>
      </c>
      <c r="S20" s="66"/>
      <c r="T20" s="66"/>
      <c r="U20" s="68"/>
      <c r="V20" s="68"/>
      <c r="W20" s="68"/>
      <c r="Y20" s="68"/>
      <c r="Z20" s="68"/>
      <c r="AA20" s="68"/>
      <c r="AB20" s="68"/>
      <c r="AC20" s="68"/>
      <c r="AD20" s="68"/>
      <c r="AE20" s="68"/>
      <c r="AF20" s="68"/>
      <c r="AG20" s="68"/>
      <c r="AH20" s="68"/>
      <c r="AI20" s="98"/>
      <c r="AJ20" s="98"/>
    </row>
    <row r="21" spans="1:36" ht="14.25">
      <c r="A21" s="63">
        <v>2.5</v>
      </c>
      <c r="B21" s="62" t="s">
        <v>10</v>
      </c>
      <c r="C21" s="86" t="s">
        <v>110</v>
      </c>
      <c r="D21" s="86" t="s">
        <v>110</v>
      </c>
      <c r="E21" s="86" t="s">
        <v>110</v>
      </c>
      <c r="F21" s="86" t="s">
        <v>110</v>
      </c>
      <c r="G21" s="86" t="s">
        <v>110</v>
      </c>
      <c r="H21" s="86" t="s">
        <v>110</v>
      </c>
      <c r="I21" s="86" t="s">
        <v>110</v>
      </c>
      <c r="J21" s="86">
        <v>350</v>
      </c>
      <c r="K21" s="86">
        <v>217</v>
      </c>
      <c r="L21" s="86">
        <v>102</v>
      </c>
      <c r="M21" s="86">
        <v>235</v>
      </c>
      <c r="N21" s="86">
        <v>230</v>
      </c>
      <c r="O21" s="86">
        <v>203</v>
      </c>
      <c r="P21" s="86">
        <v>340</v>
      </c>
      <c r="Q21" s="86">
        <v>197</v>
      </c>
      <c r="R21" s="86">
        <v>220</v>
      </c>
      <c r="S21" s="66"/>
      <c r="T21" s="66"/>
      <c r="U21" s="68"/>
      <c r="V21" s="68"/>
      <c r="W21" s="68"/>
      <c r="Y21" s="68"/>
      <c r="Z21" s="68"/>
      <c r="AA21" s="68"/>
      <c r="AB21" s="68"/>
      <c r="AC21" s="68"/>
      <c r="AD21" s="68"/>
      <c r="AE21" s="68"/>
      <c r="AF21" s="68"/>
      <c r="AG21" s="68"/>
      <c r="AH21" s="68"/>
      <c r="AI21" s="98"/>
      <c r="AJ21" s="98"/>
    </row>
    <row r="22" spans="1:36" ht="14.25">
      <c r="A22" s="63">
        <v>2.6</v>
      </c>
      <c r="B22" s="62" t="s">
        <v>16</v>
      </c>
      <c r="C22" s="86" t="s">
        <v>110</v>
      </c>
      <c r="D22" s="86" t="s">
        <v>110</v>
      </c>
      <c r="E22" s="86" t="s">
        <v>110</v>
      </c>
      <c r="F22" s="86" t="s">
        <v>110</v>
      </c>
      <c r="G22" s="86" t="s">
        <v>110</v>
      </c>
      <c r="H22" s="86" t="s">
        <v>110</v>
      </c>
      <c r="I22" s="86" t="s">
        <v>110</v>
      </c>
      <c r="J22" s="86" t="s">
        <v>110</v>
      </c>
      <c r="K22" s="86">
        <v>2</v>
      </c>
      <c r="L22" s="86">
        <v>2</v>
      </c>
      <c r="M22" s="86">
        <v>2</v>
      </c>
      <c r="N22" s="86">
        <v>2</v>
      </c>
      <c r="O22" s="86">
        <v>2</v>
      </c>
      <c r="P22" s="86">
        <v>2</v>
      </c>
      <c r="Q22" s="86">
        <v>2</v>
      </c>
      <c r="R22" s="86">
        <v>2</v>
      </c>
      <c r="S22" s="66"/>
      <c r="T22" s="66"/>
      <c r="U22" s="68"/>
      <c r="V22" s="68"/>
      <c r="W22" s="68"/>
      <c r="Y22" s="68"/>
      <c r="Z22" s="68"/>
      <c r="AA22" s="68"/>
      <c r="AB22" s="68"/>
      <c r="AC22" s="68"/>
      <c r="AD22" s="68"/>
      <c r="AE22" s="68"/>
      <c r="AF22" s="68"/>
      <c r="AG22" s="68"/>
      <c r="AH22" s="68"/>
      <c r="AI22" s="98"/>
      <c r="AJ22" s="98"/>
    </row>
    <row r="23" spans="1:36" ht="14.25">
      <c r="A23" s="63">
        <v>2.7</v>
      </c>
      <c r="B23" s="62" t="s">
        <v>17</v>
      </c>
      <c r="C23" s="86" t="s">
        <v>110</v>
      </c>
      <c r="D23" s="86" t="s">
        <v>110</v>
      </c>
      <c r="E23" s="86" t="s">
        <v>110</v>
      </c>
      <c r="F23" s="86" t="s">
        <v>110</v>
      </c>
      <c r="G23" s="86" t="s">
        <v>110</v>
      </c>
      <c r="H23" s="86" t="s">
        <v>110</v>
      </c>
      <c r="I23" s="86" t="s">
        <v>110</v>
      </c>
      <c r="J23" s="86" t="s">
        <v>110</v>
      </c>
      <c r="K23" s="86">
        <v>2</v>
      </c>
      <c r="L23" s="86">
        <v>2</v>
      </c>
      <c r="M23" s="86">
        <v>2</v>
      </c>
      <c r="N23" s="86">
        <v>2</v>
      </c>
      <c r="O23" s="86">
        <v>2</v>
      </c>
      <c r="P23" s="86">
        <v>2</v>
      </c>
      <c r="Q23" s="86">
        <v>2</v>
      </c>
      <c r="R23" s="86">
        <v>2</v>
      </c>
      <c r="S23" s="66"/>
      <c r="T23" s="66"/>
      <c r="U23" s="68"/>
      <c r="V23" s="68"/>
      <c r="W23" s="68"/>
      <c r="Y23" s="68"/>
      <c r="Z23" s="68"/>
      <c r="AA23" s="68"/>
      <c r="AB23" s="68"/>
      <c r="AC23" s="68"/>
      <c r="AD23" s="68"/>
      <c r="AE23" s="68"/>
      <c r="AF23" s="68"/>
      <c r="AG23" s="68"/>
      <c r="AH23" s="68"/>
      <c r="AI23" s="98"/>
      <c r="AJ23" s="98"/>
    </row>
    <row r="24" spans="1:36" ht="14.25">
      <c r="A24" s="63">
        <v>2.8</v>
      </c>
      <c r="B24" s="62" t="s">
        <v>18</v>
      </c>
      <c r="C24" s="86" t="s">
        <v>110</v>
      </c>
      <c r="D24" s="86" t="s">
        <v>110</v>
      </c>
      <c r="E24" s="86" t="s">
        <v>110</v>
      </c>
      <c r="F24" s="86" t="s">
        <v>110</v>
      </c>
      <c r="G24" s="86" t="s">
        <v>110</v>
      </c>
      <c r="H24" s="86" t="s">
        <v>110</v>
      </c>
      <c r="I24" s="86" t="s">
        <v>110</v>
      </c>
      <c r="J24" s="86">
        <v>350</v>
      </c>
      <c r="K24" s="86">
        <v>431</v>
      </c>
      <c r="L24" s="86">
        <v>277</v>
      </c>
      <c r="M24" s="86">
        <v>453</v>
      </c>
      <c r="N24" s="86">
        <v>240</v>
      </c>
      <c r="O24" s="86">
        <v>382</v>
      </c>
      <c r="P24" s="86">
        <v>590</v>
      </c>
      <c r="Q24" s="86">
        <v>-40</v>
      </c>
      <c r="R24" s="86">
        <v>864</v>
      </c>
      <c r="S24" s="66"/>
      <c r="T24" s="66"/>
      <c r="U24" s="68"/>
      <c r="V24" s="68"/>
      <c r="W24" s="68"/>
      <c r="Y24" s="68"/>
      <c r="Z24" s="68"/>
      <c r="AA24" s="68"/>
      <c r="AB24" s="68"/>
      <c r="AC24" s="68"/>
      <c r="AD24" s="68"/>
      <c r="AE24" s="68"/>
      <c r="AF24" s="68"/>
      <c r="AG24" s="68"/>
      <c r="AH24" s="68"/>
      <c r="AI24" s="98"/>
      <c r="AJ24" s="98"/>
    </row>
    <row r="25" spans="1:36" ht="14.25">
      <c r="A25" s="63"/>
      <c r="L25" s="68"/>
      <c r="M25" s="68"/>
      <c r="N25" s="68"/>
      <c r="O25" s="68"/>
      <c r="P25" s="68"/>
      <c r="Q25" s="68"/>
      <c r="R25" s="68"/>
      <c r="S25" s="66"/>
      <c r="T25" s="66"/>
      <c r="U25" s="68"/>
      <c r="V25" s="68"/>
      <c r="W25" s="68"/>
      <c r="Y25" s="68"/>
      <c r="Z25" s="68"/>
      <c r="AA25" s="68"/>
      <c r="AB25" s="68"/>
      <c r="AC25" s="68"/>
      <c r="AD25" s="68"/>
      <c r="AE25" s="68"/>
      <c r="AF25" s="68"/>
      <c r="AG25" s="68"/>
      <c r="AH25" s="68"/>
      <c r="AI25" s="98"/>
      <c r="AJ25" s="98"/>
    </row>
    <row r="26" spans="1:36" ht="15">
      <c r="A26" s="109" t="s">
        <v>19</v>
      </c>
      <c r="B26" s="109"/>
      <c r="C26" s="107"/>
      <c r="D26" s="107"/>
      <c r="E26" s="107"/>
      <c r="F26" s="107"/>
      <c r="G26" s="107"/>
      <c r="H26" s="107"/>
      <c r="I26" s="107"/>
      <c r="J26" s="107"/>
      <c r="K26" s="107"/>
      <c r="L26" s="107"/>
      <c r="M26" s="107"/>
      <c r="N26" s="107"/>
      <c r="O26" s="107"/>
      <c r="P26" s="107"/>
      <c r="Q26" s="107"/>
      <c r="R26" s="107"/>
      <c r="S26" s="66"/>
      <c r="T26" s="66"/>
      <c r="U26" s="68"/>
      <c r="V26" s="68"/>
      <c r="W26" s="68"/>
      <c r="Y26" s="68"/>
      <c r="Z26" s="68"/>
      <c r="AA26" s="68"/>
      <c r="AB26" s="68"/>
      <c r="AC26" s="68"/>
      <c r="AD26" s="68"/>
      <c r="AE26" s="68"/>
      <c r="AF26" s="68"/>
      <c r="AG26" s="68"/>
      <c r="AH26" s="68"/>
      <c r="AI26" s="98"/>
      <c r="AJ26" s="98"/>
    </row>
    <row r="27" spans="1:36"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6"/>
      <c r="T27" s="66"/>
      <c r="U27" s="68"/>
      <c r="V27" s="68"/>
      <c r="W27" s="68"/>
      <c r="Y27" s="68"/>
      <c r="Z27" s="68"/>
      <c r="AA27" s="68"/>
      <c r="AB27" s="68"/>
      <c r="AC27" s="68"/>
      <c r="AD27" s="68"/>
      <c r="AE27" s="68"/>
      <c r="AF27" s="68"/>
      <c r="AG27" s="68"/>
      <c r="AH27" s="68"/>
      <c r="AI27" s="98"/>
      <c r="AJ27" s="98"/>
    </row>
    <row r="28" spans="1:36" ht="14.25">
      <c r="A28" s="63">
        <v>3.1</v>
      </c>
      <c r="B28" s="62" t="s">
        <v>20</v>
      </c>
      <c r="C28" s="86" t="s">
        <v>110</v>
      </c>
      <c r="D28" s="86" t="s">
        <v>110</v>
      </c>
      <c r="E28" s="86" t="s">
        <v>110</v>
      </c>
      <c r="F28" s="86" t="s">
        <v>110</v>
      </c>
      <c r="G28" s="86" t="s">
        <v>110</v>
      </c>
      <c r="H28" s="86" t="s">
        <v>110</v>
      </c>
      <c r="I28" s="86" t="s">
        <v>110</v>
      </c>
      <c r="J28" s="86" t="s">
        <v>110</v>
      </c>
      <c r="K28" s="86">
        <v>4101</v>
      </c>
      <c r="L28" s="86">
        <v>4397</v>
      </c>
      <c r="M28" s="86">
        <v>3946</v>
      </c>
      <c r="N28" s="86">
        <v>5621</v>
      </c>
      <c r="O28" s="86">
        <v>5772</v>
      </c>
      <c r="P28" s="86">
        <v>5812</v>
      </c>
      <c r="Q28" s="86">
        <v>6139</v>
      </c>
      <c r="R28" s="86">
        <v>6693</v>
      </c>
      <c r="S28" s="66"/>
      <c r="T28" s="66"/>
      <c r="U28" s="68"/>
      <c r="V28" s="68"/>
      <c r="W28" s="68"/>
      <c r="Y28" s="68"/>
      <c r="Z28" s="68"/>
      <c r="AA28" s="68"/>
      <c r="AB28" s="68"/>
      <c r="AC28" s="68"/>
      <c r="AD28" s="68"/>
      <c r="AE28" s="68"/>
      <c r="AF28" s="68"/>
      <c r="AG28" s="68"/>
      <c r="AH28" s="68"/>
      <c r="AI28" s="98"/>
      <c r="AJ28" s="98"/>
    </row>
    <row r="29" spans="1:36" ht="14.25">
      <c r="A29" s="63">
        <v>3.2</v>
      </c>
      <c r="B29" s="62" t="s">
        <v>21</v>
      </c>
      <c r="C29" s="86" t="s">
        <v>110</v>
      </c>
      <c r="D29" s="86" t="s">
        <v>110</v>
      </c>
      <c r="E29" s="86" t="s">
        <v>110</v>
      </c>
      <c r="F29" s="86" t="s">
        <v>110</v>
      </c>
      <c r="G29" s="86" t="s">
        <v>110</v>
      </c>
      <c r="H29" s="86" t="s">
        <v>110</v>
      </c>
      <c r="I29" s="86" t="s">
        <v>110</v>
      </c>
      <c r="J29" s="86" t="s">
        <v>110</v>
      </c>
      <c r="K29" s="86">
        <v>4122</v>
      </c>
      <c r="L29" s="86">
        <v>4443</v>
      </c>
      <c r="M29" s="86">
        <v>4351</v>
      </c>
      <c r="N29" s="86">
        <v>5993</v>
      </c>
      <c r="O29" s="86">
        <v>6231</v>
      </c>
      <c r="P29" s="86">
        <v>6403</v>
      </c>
      <c r="Q29" s="86">
        <v>6475</v>
      </c>
      <c r="R29" s="86">
        <v>7549</v>
      </c>
      <c r="S29" s="66"/>
      <c r="T29" s="66"/>
      <c r="U29" s="68"/>
      <c r="V29" s="68"/>
      <c r="W29" s="68"/>
      <c r="Y29" s="68"/>
      <c r="Z29" s="68"/>
      <c r="AA29" s="68"/>
      <c r="AB29" s="68"/>
      <c r="AC29" s="68"/>
      <c r="AD29" s="68"/>
      <c r="AE29" s="68"/>
      <c r="AF29" s="68"/>
      <c r="AG29" s="68"/>
      <c r="AH29" s="68"/>
      <c r="AI29" s="98"/>
      <c r="AJ29" s="98"/>
    </row>
    <row r="30" spans="1:36" ht="14.25">
      <c r="A30" s="63">
        <v>3.3</v>
      </c>
      <c r="B30" s="62" t="s">
        <v>22</v>
      </c>
      <c r="C30" s="86" t="s">
        <v>110</v>
      </c>
      <c r="D30" s="86" t="s">
        <v>110</v>
      </c>
      <c r="E30" s="86" t="s">
        <v>110</v>
      </c>
      <c r="F30" s="86" t="s">
        <v>110</v>
      </c>
      <c r="G30" s="86" t="s">
        <v>110</v>
      </c>
      <c r="H30" s="86" t="s">
        <v>110</v>
      </c>
      <c r="I30" s="86" t="s">
        <v>110</v>
      </c>
      <c r="J30" s="86" t="s">
        <v>110</v>
      </c>
      <c r="K30" s="86">
        <v>109</v>
      </c>
      <c r="L30" s="86">
        <v>93</v>
      </c>
      <c r="M30" s="86">
        <v>81</v>
      </c>
      <c r="N30" s="86">
        <v>76</v>
      </c>
      <c r="O30" s="86">
        <v>230</v>
      </c>
      <c r="P30" s="86">
        <v>187</v>
      </c>
      <c r="Q30" s="86">
        <v>216</v>
      </c>
      <c r="R30" s="86">
        <v>281</v>
      </c>
      <c r="S30" s="66"/>
      <c r="T30" s="66"/>
      <c r="U30" s="68"/>
      <c r="V30" s="68"/>
      <c r="W30" s="68"/>
      <c r="Y30" s="68"/>
      <c r="Z30" s="68"/>
      <c r="AA30" s="68"/>
      <c r="AB30" s="68"/>
      <c r="AC30" s="68"/>
      <c r="AD30" s="68"/>
      <c r="AE30" s="68"/>
      <c r="AF30" s="68"/>
      <c r="AG30" s="68"/>
      <c r="AH30" s="68"/>
      <c r="AI30" s="98"/>
      <c r="AJ30" s="98"/>
    </row>
    <row r="31" spans="1:36" ht="14.25">
      <c r="A31" s="63">
        <v>3.4</v>
      </c>
      <c r="B31" s="62" t="s">
        <v>23</v>
      </c>
      <c r="C31" s="86" t="s">
        <v>110</v>
      </c>
      <c r="D31" s="86" t="s">
        <v>110</v>
      </c>
      <c r="E31" s="86" t="s">
        <v>110</v>
      </c>
      <c r="F31" s="86" t="s">
        <v>110</v>
      </c>
      <c r="G31" s="86" t="s">
        <v>110</v>
      </c>
      <c r="H31" s="86" t="s">
        <v>110</v>
      </c>
      <c r="I31" s="86" t="s">
        <v>110</v>
      </c>
      <c r="J31" s="86" t="s">
        <v>110</v>
      </c>
      <c r="K31" s="86">
        <v>4013</v>
      </c>
      <c r="L31" s="86">
        <v>4350</v>
      </c>
      <c r="M31" s="86">
        <v>4270</v>
      </c>
      <c r="N31" s="86">
        <v>5917</v>
      </c>
      <c r="O31" s="86">
        <v>6001</v>
      </c>
      <c r="P31" s="86">
        <v>6216</v>
      </c>
      <c r="Q31" s="86">
        <v>6259</v>
      </c>
      <c r="R31" s="86">
        <v>7268</v>
      </c>
      <c r="S31" s="69"/>
      <c r="T31" s="69"/>
      <c r="U31" s="68"/>
      <c r="V31" s="68"/>
      <c r="W31" s="68"/>
      <c r="Y31" s="68"/>
      <c r="Z31" s="68"/>
      <c r="AA31" s="68"/>
      <c r="AB31" s="68"/>
      <c r="AC31" s="68"/>
      <c r="AD31" s="68"/>
      <c r="AE31" s="68"/>
      <c r="AF31" s="68"/>
      <c r="AG31" s="68"/>
      <c r="AH31" s="68"/>
      <c r="AI31" s="98"/>
      <c r="AJ31" s="98"/>
    </row>
    <row r="32" spans="1:36" ht="14.25">
      <c r="A32" s="63">
        <v>3.5</v>
      </c>
      <c r="B32" s="62" t="s">
        <v>24</v>
      </c>
      <c r="C32" s="86" t="s">
        <v>110</v>
      </c>
      <c r="D32" s="86" t="s">
        <v>110</v>
      </c>
      <c r="E32" s="86" t="s">
        <v>110</v>
      </c>
      <c r="F32" s="86" t="s">
        <v>110</v>
      </c>
      <c r="G32" s="86" t="s">
        <v>110</v>
      </c>
      <c r="H32" s="82" t="s">
        <v>110</v>
      </c>
      <c r="I32" s="82" t="s">
        <v>110</v>
      </c>
      <c r="J32" s="82">
        <v>0.9599476439790576</v>
      </c>
      <c r="K32" s="82">
        <v>0.9785418190685199</v>
      </c>
      <c r="L32" s="82">
        <v>0.9893108937912213</v>
      </c>
      <c r="M32" s="82">
        <v>1.0821084642676129</v>
      </c>
      <c r="N32" s="82">
        <v>1.0526596690980252</v>
      </c>
      <c r="O32" s="82">
        <v>1.0396742896742897</v>
      </c>
      <c r="P32" s="82">
        <v>1.069511355815554</v>
      </c>
      <c r="Q32" s="82">
        <v>1.019547157517511</v>
      </c>
      <c r="R32" s="82">
        <v>1.0859106529209621</v>
      </c>
      <c r="S32" s="69"/>
      <c r="T32" s="69"/>
      <c r="U32" s="68"/>
      <c r="V32" s="68"/>
      <c r="W32" s="68"/>
      <c r="Y32" s="68"/>
      <c r="Z32" s="68"/>
      <c r="AA32" s="68"/>
      <c r="AB32" s="68"/>
      <c r="AC32" s="68"/>
      <c r="AD32" s="68"/>
      <c r="AE32" s="68"/>
      <c r="AF32" s="68"/>
      <c r="AG32" s="68"/>
      <c r="AH32" s="68"/>
      <c r="AI32" s="98"/>
      <c r="AJ32" s="98"/>
    </row>
    <row r="33" spans="1:36" ht="14.25">
      <c r="A33" s="63"/>
      <c r="L33" s="68"/>
      <c r="M33" s="68"/>
      <c r="N33" s="68"/>
      <c r="O33" s="68"/>
      <c r="P33" s="68"/>
      <c r="Q33" s="68"/>
      <c r="R33" s="68"/>
      <c r="S33" s="71"/>
      <c r="U33" s="68"/>
      <c r="V33" s="68"/>
      <c r="W33" s="68"/>
      <c r="Y33" s="68"/>
      <c r="Z33" s="68"/>
      <c r="AA33" s="68"/>
      <c r="AB33" s="68"/>
      <c r="AC33" s="68"/>
      <c r="AD33" s="68"/>
      <c r="AE33" s="68"/>
      <c r="AF33" s="68"/>
      <c r="AG33" s="68"/>
      <c r="AH33" s="68"/>
      <c r="AI33" s="98"/>
      <c r="AJ33" s="98"/>
    </row>
    <row r="34" spans="1:36" ht="15">
      <c r="A34" s="109" t="s">
        <v>25</v>
      </c>
      <c r="B34" s="109"/>
      <c r="C34" s="107"/>
      <c r="D34" s="107"/>
      <c r="E34" s="107"/>
      <c r="F34" s="107"/>
      <c r="G34" s="107"/>
      <c r="H34" s="107"/>
      <c r="I34" s="107"/>
      <c r="J34" s="107"/>
      <c r="K34" s="107"/>
      <c r="L34" s="107"/>
      <c r="M34" s="107"/>
      <c r="N34" s="107"/>
      <c r="O34" s="107"/>
      <c r="P34" s="107"/>
      <c r="Q34" s="107"/>
      <c r="R34" s="107"/>
      <c r="S34" s="71"/>
      <c r="U34" s="68"/>
      <c r="V34" s="68"/>
      <c r="W34" s="68"/>
      <c r="Y34" s="68"/>
      <c r="Z34" s="68"/>
      <c r="AA34" s="68"/>
      <c r="AB34" s="68"/>
      <c r="AC34" s="68"/>
      <c r="AD34" s="68"/>
      <c r="AE34" s="68"/>
      <c r="AF34" s="68"/>
      <c r="AG34" s="68"/>
      <c r="AH34" s="68"/>
      <c r="AI34" s="98"/>
      <c r="AJ34" s="98"/>
    </row>
    <row r="35" spans="1:36"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71"/>
      <c r="U35" s="68"/>
      <c r="V35" s="68"/>
      <c r="W35" s="68"/>
      <c r="Y35" s="68"/>
      <c r="Z35" s="68"/>
      <c r="AA35" s="68"/>
      <c r="AB35" s="68"/>
      <c r="AC35" s="68"/>
      <c r="AD35" s="68"/>
      <c r="AE35" s="68"/>
      <c r="AF35" s="68"/>
      <c r="AG35" s="68"/>
      <c r="AH35" s="68"/>
      <c r="AI35" s="98"/>
      <c r="AJ35" s="98"/>
    </row>
    <row r="36" spans="1:36" ht="14.25">
      <c r="A36" s="63">
        <v>4.1</v>
      </c>
      <c r="B36" s="62" t="s">
        <v>26</v>
      </c>
      <c r="C36" s="86" t="s">
        <v>110</v>
      </c>
      <c r="D36" s="86" t="s">
        <v>110</v>
      </c>
      <c r="E36" s="86" t="s">
        <v>110</v>
      </c>
      <c r="F36" s="86" t="s">
        <v>110</v>
      </c>
      <c r="G36" s="86" t="s">
        <v>110</v>
      </c>
      <c r="H36" s="86" t="s">
        <v>110</v>
      </c>
      <c r="I36" s="86" t="s">
        <v>110</v>
      </c>
      <c r="J36" s="86">
        <v>1735</v>
      </c>
      <c r="K36" s="86">
        <v>1592</v>
      </c>
      <c r="L36" s="86">
        <v>1686</v>
      </c>
      <c r="M36" s="86">
        <v>1619</v>
      </c>
      <c r="N36" s="86">
        <v>2608</v>
      </c>
      <c r="O36" s="86">
        <v>2452</v>
      </c>
      <c r="P36" s="86">
        <v>2721</v>
      </c>
      <c r="Q36" s="86">
        <v>2820</v>
      </c>
      <c r="R36" s="86">
        <v>3245</v>
      </c>
      <c r="S36" s="95"/>
      <c r="T36" s="94"/>
      <c r="U36" s="68"/>
      <c r="V36" s="68"/>
      <c r="W36" s="68"/>
      <c r="Y36" s="68"/>
      <c r="Z36" s="68"/>
      <c r="AA36" s="68"/>
      <c r="AB36" s="68"/>
      <c r="AC36" s="68"/>
      <c r="AD36" s="68"/>
      <c r="AE36" s="68"/>
      <c r="AF36" s="68"/>
      <c r="AG36" s="68"/>
      <c r="AH36" s="68"/>
      <c r="AI36" s="98"/>
      <c r="AJ36" s="98"/>
    </row>
    <row r="37" spans="1:36" ht="14.25">
      <c r="A37" s="63">
        <v>4.2</v>
      </c>
      <c r="B37" s="62" t="s">
        <v>27</v>
      </c>
      <c r="C37" s="86" t="s">
        <v>110</v>
      </c>
      <c r="D37" s="86" t="s">
        <v>110</v>
      </c>
      <c r="E37" s="86" t="s">
        <v>110</v>
      </c>
      <c r="F37" s="86" t="s">
        <v>110</v>
      </c>
      <c r="G37" s="86" t="s">
        <v>110</v>
      </c>
      <c r="H37" s="86" t="s">
        <v>110</v>
      </c>
      <c r="I37" s="86" t="s">
        <v>110</v>
      </c>
      <c r="J37" s="86" t="s">
        <v>110</v>
      </c>
      <c r="K37" s="86" t="s">
        <v>110</v>
      </c>
      <c r="L37" s="86" t="s">
        <v>110</v>
      </c>
      <c r="M37" s="86" t="s">
        <v>110</v>
      </c>
      <c r="N37" s="86" t="s">
        <v>110</v>
      </c>
      <c r="O37" s="86" t="s">
        <v>110</v>
      </c>
      <c r="P37" s="86" t="s">
        <v>110</v>
      </c>
      <c r="Q37" s="86" t="s">
        <v>110</v>
      </c>
      <c r="R37" s="86" t="s">
        <v>110</v>
      </c>
      <c r="S37" s="69"/>
      <c r="T37" s="69"/>
      <c r="U37" s="68"/>
      <c r="V37" s="68"/>
      <c r="W37" s="68"/>
      <c r="Y37" s="68"/>
      <c r="Z37" s="68"/>
      <c r="AA37" s="68"/>
      <c r="AB37" s="68"/>
      <c r="AC37" s="68"/>
      <c r="AD37" s="68"/>
      <c r="AE37" s="68"/>
      <c r="AF37" s="68"/>
      <c r="AG37" s="68"/>
      <c r="AH37" s="68"/>
      <c r="AI37" s="98"/>
      <c r="AJ37" s="98"/>
    </row>
    <row r="38" spans="1:36"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t="s">
        <v>110</v>
      </c>
      <c r="S38" s="99"/>
      <c r="T38" s="100"/>
      <c r="U38" s="68"/>
      <c r="V38" s="68"/>
      <c r="W38" s="68"/>
      <c r="Y38" s="68"/>
      <c r="Z38" s="68"/>
      <c r="AA38" s="68"/>
      <c r="AB38" s="68"/>
      <c r="AC38" s="68"/>
      <c r="AD38" s="68"/>
      <c r="AE38" s="68"/>
      <c r="AF38" s="68"/>
      <c r="AG38" s="68"/>
      <c r="AH38" s="68"/>
      <c r="AI38" s="98"/>
      <c r="AJ38" s="98"/>
    </row>
    <row r="39" spans="1:36" ht="14.25">
      <c r="A39" s="63">
        <v>4.4</v>
      </c>
      <c r="B39" s="62" t="s">
        <v>29</v>
      </c>
      <c r="C39" s="86" t="s">
        <v>110</v>
      </c>
      <c r="D39" s="86" t="s">
        <v>110</v>
      </c>
      <c r="E39" s="86" t="s">
        <v>110</v>
      </c>
      <c r="F39" s="86" t="s">
        <v>110</v>
      </c>
      <c r="G39" s="86" t="s">
        <v>110</v>
      </c>
      <c r="H39" s="86" t="s">
        <v>110</v>
      </c>
      <c r="I39" s="86" t="s">
        <v>110</v>
      </c>
      <c r="J39" s="86" t="s">
        <v>110</v>
      </c>
      <c r="K39" s="86">
        <v>1592</v>
      </c>
      <c r="L39" s="86">
        <v>1686</v>
      </c>
      <c r="M39" s="86">
        <v>1619</v>
      </c>
      <c r="N39" s="86">
        <v>2608</v>
      </c>
      <c r="O39" s="86">
        <v>2452</v>
      </c>
      <c r="P39" s="86">
        <v>2721</v>
      </c>
      <c r="Q39" s="86">
        <v>2820</v>
      </c>
      <c r="R39" s="86">
        <v>3245</v>
      </c>
      <c r="S39" s="99"/>
      <c r="T39" s="100"/>
      <c r="U39" s="68"/>
      <c r="V39" s="68"/>
      <c r="W39" s="68"/>
      <c r="Y39" s="68"/>
      <c r="Z39" s="68"/>
      <c r="AA39" s="68"/>
      <c r="AB39" s="68"/>
      <c r="AC39" s="68"/>
      <c r="AD39" s="68"/>
      <c r="AE39" s="68"/>
      <c r="AF39" s="68"/>
      <c r="AG39" s="68"/>
      <c r="AH39" s="68"/>
      <c r="AI39" s="98"/>
      <c r="AJ39" s="98"/>
    </row>
    <row r="40" spans="1:36" ht="14.25">
      <c r="A40" s="63">
        <v>4.5</v>
      </c>
      <c r="B40" s="62" t="s">
        <v>30</v>
      </c>
      <c r="C40" s="86" t="s">
        <v>110</v>
      </c>
      <c r="D40" s="86" t="s">
        <v>110</v>
      </c>
      <c r="E40" s="86" t="s">
        <v>110</v>
      </c>
      <c r="F40" s="86" t="s">
        <v>110</v>
      </c>
      <c r="G40" s="86" t="s">
        <v>110</v>
      </c>
      <c r="H40" s="86" t="s">
        <v>110</v>
      </c>
      <c r="I40" s="86" t="s">
        <v>110</v>
      </c>
      <c r="J40" s="86">
        <v>764</v>
      </c>
      <c r="K40" s="86">
        <v>859</v>
      </c>
      <c r="L40" s="86">
        <v>859</v>
      </c>
      <c r="M40" s="86">
        <v>974</v>
      </c>
      <c r="N40" s="86">
        <v>1478</v>
      </c>
      <c r="O40" s="86">
        <v>1499</v>
      </c>
      <c r="P40" s="86">
        <v>1737</v>
      </c>
      <c r="Q40" s="86">
        <v>1658</v>
      </c>
      <c r="R40" s="86">
        <v>2258</v>
      </c>
      <c r="S40" s="69"/>
      <c r="T40" s="69"/>
      <c r="U40" s="68"/>
      <c r="V40" s="68"/>
      <c r="W40" s="68"/>
      <c r="Y40" s="68"/>
      <c r="Z40" s="68"/>
      <c r="AA40" s="68"/>
      <c r="AB40" s="68"/>
      <c r="AC40" s="68"/>
      <c r="AD40" s="68"/>
      <c r="AE40" s="68"/>
      <c r="AF40" s="68"/>
      <c r="AG40" s="68"/>
      <c r="AH40" s="68"/>
      <c r="AI40" s="98"/>
      <c r="AJ40" s="98"/>
    </row>
    <row r="41" spans="1:36" ht="14.25">
      <c r="A41" s="63">
        <v>4.6</v>
      </c>
      <c r="B41" s="62" t="s">
        <v>31</v>
      </c>
      <c r="C41" s="86" t="s">
        <v>110</v>
      </c>
      <c r="D41" s="86" t="s">
        <v>110</v>
      </c>
      <c r="E41" s="86" t="s">
        <v>110</v>
      </c>
      <c r="F41" s="86" t="s">
        <v>110</v>
      </c>
      <c r="G41" s="86" t="s">
        <v>110</v>
      </c>
      <c r="H41" s="86" t="s">
        <v>110</v>
      </c>
      <c r="I41" s="86" t="s">
        <v>110</v>
      </c>
      <c r="J41" s="86" t="s">
        <v>110</v>
      </c>
      <c r="K41" s="86">
        <v>859</v>
      </c>
      <c r="L41" s="86">
        <v>859</v>
      </c>
      <c r="M41" s="86">
        <v>974</v>
      </c>
      <c r="N41" s="86">
        <v>1478</v>
      </c>
      <c r="O41" s="86">
        <v>1499</v>
      </c>
      <c r="P41" s="86">
        <v>1737</v>
      </c>
      <c r="Q41" s="86">
        <v>1658</v>
      </c>
      <c r="R41" s="86">
        <v>2258</v>
      </c>
      <c r="S41" s="69"/>
      <c r="T41" s="66"/>
      <c r="U41" s="68"/>
      <c r="V41" s="68"/>
      <c r="W41" s="68"/>
      <c r="Y41" s="68"/>
      <c r="Z41" s="68"/>
      <c r="AA41" s="68"/>
      <c r="AB41" s="68"/>
      <c r="AC41" s="68"/>
      <c r="AD41" s="68"/>
      <c r="AE41" s="68"/>
      <c r="AF41" s="68"/>
      <c r="AG41" s="68"/>
      <c r="AH41" s="68"/>
      <c r="AI41" s="98"/>
      <c r="AJ41" s="98"/>
    </row>
    <row r="42" spans="1:36"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c r="S42" s="69"/>
      <c r="T42" s="66"/>
      <c r="U42" s="68"/>
      <c r="V42" s="68"/>
      <c r="W42" s="68"/>
      <c r="Y42" s="68"/>
      <c r="Z42" s="68"/>
      <c r="AA42" s="68"/>
      <c r="AB42" s="68"/>
      <c r="AC42" s="68"/>
      <c r="AD42" s="68"/>
      <c r="AE42" s="68"/>
      <c r="AF42" s="68"/>
      <c r="AG42" s="68"/>
      <c r="AH42" s="68"/>
      <c r="AI42" s="98"/>
      <c r="AJ42" s="98"/>
    </row>
    <row r="43" spans="1:36" ht="14.25">
      <c r="A43" s="63">
        <v>4.8</v>
      </c>
      <c r="B43" s="62" t="s">
        <v>33</v>
      </c>
      <c r="C43" s="86" t="s">
        <v>110</v>
      </c>
      <c r="D43" s="86" t="s">
        <v>110</v>
      </c>
      <c r="E43" s="86" t="s">
        <v>110</v>
      </c>
      <c r="F43" s="86" t="s">
        <v>110</v>
      </c>
      <c r="G43" s="86" t="s">
        <v>110</v>
      </c>
      <c r="H43" s="86" t="s">
        <v>110</v>
      </c>
      <c r="I43" s="86" t="s">
        <v>110</v>
      </c>
      <c r="J43" s="86" t="s">
        <v>110</v>
      </c>
      <c r="K43" s="86" t="s">
        <v>110</v>
      </c>
      <c r="L43" s="86" t="s">
        <v>110</v>
      </c>
      <c r="M43" s="86" t="s">
        <v>110</v>
      </c>
      <c r="N43" s="86" t="s">
        <v>110</v>
      </c>
      <c r="O43" s="86" t="s">
        <v>110</v>
      </c>
      <c r="P43" s="86" t="s">
        <v>110</v>
      </c>
      <c r="Q43" s="86" t="s">
        <v>110</v>
      </c>
      <c r="R43" s="86" t="s">
        <v>110</v>
      </c>
      <c r="S43" s="69"/>
      <c r="T43" s="69"/>
      <c r="U43" s="68"/>
      <c r="V43" s="68"/>
      <c r="W43" s="68"/>
      <c r="Y43" s="68"/>
      <c r="Z43" s="68"/>
      <c r="AA43" s="68"/>
      <c r="AB43" s="68"/>
      <c r="AC43" s="68"/>
      <c r="AD43" s="68"/>
      <c r="AE43" s="68"/>
      <c r="AF43" s="68"/>
      <c r="AG43" s="68"/>
      <c r="AH43" s="68"/>
      <c r="AI43" s="98"/>
      <c r="AJ43" s="98"/>
    </row>
    <row r="44" spans="1:36" ht="14.25">
      <c r="A44" s="63">
        <v>4.9</v>
      </c>
      <c r="B44" s="62" t="s">
        <v>34</v>
      </c>
      <c r="C44" s="78" t="s">
        <v>110</v>
      </c>
      <c r="D44" s="78" t="s">
        <v>110</v>
      </c>
      <c r="E44" s="78" t="s">
        <v>110</v>
      </c>
      <c r="F44" s="78" t="s">
        <v>110</v>
      </c>
      <c r="G44" s="78" t="s">
        <v>110</v>
      </c>
      <c r="H44" s="78" t="s">
        <v>110</v>
      </c>
      <c r="I44" s="78" t="s">
        <v>110</v>
      </c>
      <c r="J44" s="86" t="s">
        <v>110</v>
      </c>
      <c r="K44" s="86" t="s">
        <v>110</v>
      </c>
      <c r="L44" s="86" t="s">
        <v>110</v>
      </c>
      <c r="M44" s="86" t="s">
        <v>110</v>
      </c>
      <c r="N44" s="86" t="s">
        <v>110</v>
      </c>
      <c r="O44" s="86" t="s">
        <v>110</v>
      </c>
      <c r="P44" s="86" t="s">
        <v>110</v>
      </c>
      <c r="Q44" s="86" t="s">
        <v>110</v>
      </c>
      <c r="R44" s="86" t="s">
        <v>110</v>
      </c>
      <c r="S44" s="71"/>
      <c r="U44" s="68"/>
      <c r="V44" s="68"/>
      <c r="W44" s="68"/>
      <c r="Y44" s="68"/>
      <c r="Z44" s="68"/>
      <c r="AA44" s="68"/>
      <c r="AB44" s="68"/>
      <c r="AC44" s="68"/>
      <c r="AD44" s="68"/>
      <c r="AE44" s="68"/>
      <c r="AF44" s="68"/>
      <c r="AG44" s="68"/>
      <c r="AH44" s="68"/>
      <c r="AI44" s="98"/>
      <c r="AJ44" s="98"/>
    </row>
    <row r="45" spans="1:36" ht="14.25">
      <c r="A45" s="73" t="s">
        <v>35</v>
      </c>
      <c r="B45" s="62" t="s">
        <v>36</v>
      </c>
      <c r="C45" s="78" t="s">
        <v>110</v>
      </c>
      <c r="D45" s="78" t="s">
        <v>110</v>
      </c>
      <c r="E45" s="78" t="s">
        <v>110</v>
      </c>
      <c r="F45" s="78" t="s">
        <v>110</v>
      </c>
      <c r="G45" s="78" t="s">
        <v>110</v>
      </c>
      <c r="H45" s="78" t="s">
        <v>110</v>
      </c>
      <c r="I45" s="78" t="s">
        <v>110</v>
      </c>
      <c r="J45" s="86" t="s">
        <v>110</v>
      </c>
      <c r="K45" s="86" t="s">
        <v>110</v>
      </c>
      <c r="L45" s="86" t="s">
        <v>110</v>
      </c>
      <c r="M45" s="86" t="s">
        <v>110</v>
      </c>
      <c r="N45" s="86" t="s">
        <v>110</v>
      </c>
      <c r="O45" s="86" t="s">
        <v>110</v>
      </c>
      <c r="P45" s="86" t="s">
        <v>110</v>
      </c>
      <c r="Q45" s="86" t="s">
        <v>110</v>
      </c>
      <c r="R45" s="86" t="s">
        <v>110</v>
      </c>
      <c r="S45" s="95"/>
      <c r="T45" s="94"/>
      <c r="U45" s="68"/>
      <c r="V45" s="68"/>
      <c r="W45" s="68"/>
      <c r="Y45" s="68"/>
      <c r="Z45" s="68"/>
      <c r="AA45" s="68"/>
      <c r="AB45" s="68"/>
      <c r="AC45" s="68"/>
      <c r="AD45" s="68"/>
      <c r="AE45" s="68"/>
      <c r="AF45" s="68"/>
      <c r="AG45" s="68"/>
      <c r="AH45" s="68"/>
      <c r="AI45" s="98"/>
      <c r="AJ45" s="98"/>
    </row>
    <row r="46" spans="1:36" ht="14.25">
      <c r="A46" s="73" t="s">
        <v>37</v>
      </c>
      <c r="B46" s="62" t="s">
        <v>38</v>
      </c>
      <c r="C46" s="78" t="s">
        <v>110</v>
      </c>
      <c r="D46" s="78" t="s">
        <v>110</v>
      </c>
      <c r="E46" s="78" t="s">
        <v>110</v>
      </c>
      <c r="F46" s="78" t="s">
        <v>110</v>
      </c>
      <c r="G46" s="78" t="s">
        <v>110</v>
      </c>
      <c r="H46" s="78" t="s">
        <v>110</v>
      </c>
      <c r="I46" s="78" t="s">
        <v>110</v>
      </c>
      <c r="J46" s="86" t="s">
        <v>110</v>
      </c>
      <c r="K46" s="86" t="s">
        <v>110</v>
      </c>
      <c r="L46" s="86" t="s">
        <v>110</v>
      </c>
      <c r="M46" s="86" t="s">
        <v>110</v>
      </c>
      <c r="N46" s="86" t="s">
        <v>110</v>
      </c>
      <c r="O46" s="86" t="s">
        <v>110</v>
      </c>
      <c r="P46" s="86" t="s">
        <v>110</v>
      </c>
      <c r="Q46" s="86" t="s">
        <v>110</v>
      </c>
      <c r="R46" s="86" t="s">
        <v>110</v>
      </c>
      <c r="S46" s="95"/>
      <c r="T46" s="94"/>
      <c r="U46" s="68"/>
      <c r="V46" s="68"/>
      <c r="W46" s="68"/>
      <c r="Y46" s="68"/>
      <c r="Z46" s="68"/>
      <c r="AA46" s="68"/>
      <c r="AB46" s="68"/>
      <c r="AC46" s="68"/>
      <c r="AD46" s="68"/>
      <c r="AE46" s="68"/>
      <c r="AF46" s="68"/>
      <c r="AG46" s="68"/>
      <c r="AH46" s="68"/>
      <c r="AI46" s="98"/>
      <c r="AJ46" s="98"/>
    </row>
    <row r="47" spans="1:36" ht="14.25">
      <c r="A47" s="73" t="s">
        <v>39</v>
      </c>
      <c r="B47" s="62" t="s">
        <v>40</v>
      </c>
      <c r="C47" s="78" t="s">
        <v>110</v>
      </c>
      <c r="D47" s="78" t="s">
        <v>110</v>
      </c>
      <c r="E47" s="78" t="s">
        <v>110</v>
      </c>
      <c r="F47" s="78" t="s">
        <v>110</v>
      </c>
      <c r="G47" s="78" t="s">
        <v>110</v>
      </c>
      <c r="H47" s="78" t="s">
        <v>110</v>
      </c>
      <c r="I47" s="78" t="s">
        <v>110</v>
      </c>
      <c r="J47" s="86" t="s">
        <v>110</v>
      </c>
      <c r="K47" s="86" t="s">
        <v>110</v>
      </c>
      <c r="L47" s="86" t="s">
        <v>110</v>
      </c>
      <c r="M47" s="86" t="s">
        <v>110</v>
      </c>
      <c r="N47" s="86" t="s">
        <v>110</v>
      </c>
      <c r="O47" s="86" t="s">
        <v>110</v>
      </c>
      <c r="P47" s="86" t="s">
        <v>110</v>
      </c>
      <c r="Q47" s="86" t="s">
        <v>110</v>
      </c>
      <c r="R47" s="86" t="s">
        <v>110</v>
      </c>
      <c r="S47" s="94"/>
      <c r="T47" s="94"/>
      <c r="U47" s="68"/>
      <c r="V47" s="68"/>
      <c r="W47" s="68"/>
      <c r="Y47" s="68"/>
      <c r="Z47" s="68"/>
      <c r="AA47" s="68"/>
      <c r="AB47" s="68"/>
      <c r="AC47" s="68"/>
      <c r="AD47" s="68"/>
      <c r="AE47" s="68"/>
      <c r="AF47" s="68"/>
      <c r="AG47" s="68"/>
      <c r="AH47" s="68"/>
      <c r="AI47" s="98"/>
      <c r="AJ47" s="98"/>
    </row>
    <row r="48" spans="1:36" ht="14.25">
      <c r="A48" s="73" t="s">
        <v>41</v>
      </c>
      <c r="B48" s="62" t="s">
        <v>42</v>
      </c>
      <c r="C48" s="86" t="s">
        <v>110</v>
      </c>
      <c r="D48" s="86" t="s">
        <v>110</v>
      </c>
      <c r="E48" s="86" t="s">
        <v>110</v>
      </c>
      <c r="F48" s="86" t="s">
        <v>110</v>
      </c>
      <c r="G48" s="86" t="s">
        <v>110</v>
      </c>
      <c r="H48" s="86" t="s">
        <v>110</v>
      </c>
      <c r="I48" s="86" t="s">
        <v>110</v>
      </c>
      <c r="J48" s="86">
        <v>226</v>
      </c>
      <c r="K48" s="86" t="s">
        <v>110</v>
      </c>
      <c r="L48" s="86" t="s">
        <v>110</v>
      </c>
      <c r="M48" s="86" t="s">
        <v>110</v>
      </c>
      <c r="N48" s="86" t="s">
        <v>110</v>
      </c>
      <c r="O48" s="86" t="s">
        <v>110</v>
      </c>
      <c r="P48" s="86" t="s">
        <v>110</v>
      </c>
      <c r="Q48" s="86" t="s">
        <v>110</v>
      </c>
      <c r="R48" s="86" t="s">
        <v>110</v>
      </c>
      <c r="U48" s="68"/>
      <c r="V48" s="68"/>
      <c r="W48" s="68"/>
      <c r="Y48" s="68"/>
      <c r="Z48" s="68"/>
      <c r="AA48" s="68"/>
      <c r="AB48" s="68"/>
      <c r="AC48" s="68"/>
      <c r="AD48" s="68"/>
      <c r="AE48" s="68"/>
      <c r="AF48" s="68"/>
      <c r="AG48" s="68"/>
      <c r="AH48" s="68"/>
      <c r="AI48" s="98"/>
      <c r="AJ48" s="98"/>
    </row>
    <row r="49" spans="1:36" ht="14.25">
      <c r="A49" s="73" t="s">
        <v>43</v>
      </c>
      <c r="B49" s="62" t="s">
        <v>44</v>
      </c>
      <c r="C49" s="86" t="s">
        <v>110</v>
      </c>
      <c r="D49" s="86" t="s">
        <v>110</v>
      </c>
      <c r="E49" s="86" t="s">
        <v>110</v>
      </c>
      <c r="F49" s="86" t="s">
        <v>110</v>
      </c>
      <c r="G49" s="86" t="s">
        <v>110</v>
      </c>
      <c r="H49" s="86" t="s">
        <v>110</v>
      </c>
      <c r="I49" s="86" t="s">
        <v>110</v>
      </c>
      <c r="J49" s="86">
        <v>2</v>
      </c>
      <c r="K49" s="86" t="s">
        <v>110</v>
      </c>
      <c r="L49" s="86" t="s">
        <v>110</v>
      </c>
      <c r="M49" s="86">
        <v>2</v>
      </c>
      <c r="N49" s="86">
        <v>2</v>
      </c>
      <c r="O49" s="86">
        <v>2</v>
      </c>
      <c r="P49" s="86">
        <v>30</v>
      </c>
      <c r="Q49" s="86">
        <v>24</v>
      </c>
      <c r="R49" s="86">
        <v>43</v>
      </c>
      <c r="S49" s="94"/>
      <c r="T49" s="94"/>
      <c r="U49" s="68"/>
      <c r="V49" s="68"/>
      <c r="W49" s="68"/>
      <c r="Y49" s="68"/>
      <c r="Z49" s="68"/>
      <c r="AA49" s="68"/>
      <c r="AB49" s="68"/>
      <c r="AC49" s="68"/>
      <c r="AD49" s="68"/>
      <c r="AE49" s="68"/>
      <c r="AF49" s="68"/>
      <c r="AG49" s="68"/>
      <c r="AH49" s="68"/>
      <c r="AI49" s="98"/>
      <c r="AJ49" s="98"/>
    </row>
    <row r="50" spans="1:36" ht="14.25">
      <c r="A50" s="73" t="s">
        <v>45</v>
      </c>
      <c r="B50" s="62" t="s">
        <v>46</v>
      </c>
      <c r="C50" s="86" t="s">
        <v>110</v>
      </c>
      <c r="D50" s="86" t="s">
        <v>110</v>
      </c>
      <c r="E50" s="86" t="s">
        <v>110</v>
      </c>
      <c r="F50" s="86" t="s">
        <v>110</v>
      </c>
      <c r="G50" s="86" t="s">
        <v>110</v>
      </c>
      <c r="H50" s="86" t="s">
        <v>110</v>
      </c>
      <c r="I50" s="86" t="s">
        <v>110</v>
      </c>
      <c r="J50" s="86">
        <v>366</v>
      </c>
      <c r="K50" s="86">
        <v>394</v>
      </c>
      <c r="L50" s="86">
        <v>410</v>
      </c>
      <c r="M50" s="86">
        <v>407</v>
      </c>
      <c r="N50" s="86">
        <v>543</v>
      </c>
      <c r="O50" s="86">
        <v>572</v>
      </c>
      <c r="P50" s="86">
        <v>581</v>
      </c>
      <c r="Q50" s="86">
        <v>644</v>
      </c>
      <c r="R50" s="86">
        <v>914</v>
      </c>
      <c r="S50" s="75"/>
      <c r="T50" s="75"/>
      <c r="U50" s="68"/>
      <c r="V50" s="68"/>
      <c r="W50" s="68"/>
      <c r="Y50" s="68"/>
      <c r="Z50" s="68"/>
      <c r="AA50" s="68"/>
      <c r="AB50" s="68"/>
      <c r="AC50" s="68"/>
      <c r="AD50" s="68"/>
      <c r="AE50" s="68"/>
      <c r="AF50" s="68"/>
      <c r="AG50" s="68"/>
      <c r="AH50" s="68"/>
      <c r="AI50" s="98"/>
      <c r="AJ50" s="98"/>
    </row>
    <row r="51" spans="1:36" ht="14.25">
      <c r="A51" s="73" t="s">
        <v>47</v>
      </c>
      <c r="B51" s="62" t="s">
        <v>48</v>
      </c>
      <c r="C51" s="86" t="s">
        <v>110</v>
      </c>
      <c r="D51" s="86" t="s">
        <v>110</v>
      </c>
      <c r="E51" s="86" t="s">
        <v>110</v>
      </c>
      <c r="F51" s="86" t="s">
        <v>110</v>
      </c>
      <c r="G51" s="86" t="s">
        <v>110</v>
      </c>
      <c r="H51" s="86" t="s">
        <v>110</v>
      </c>
      <c r="I51" s="86" t="s">
        <v>110</v>
      </c>
      <c r="J51" s="86">
        <v>41</v>
      </c>
      <c r="K51" s="86">
        <v>594</v>
      </c>
      <c r="L51" s="86">
        <v>566</v>
      </c>
      <c r="M51" s="86">
        <v>549</v>
      </c>
      <c r="N51" s="86">
        <v>418</v>
      </c>
      <c r="O51" s="86">
        <v>802</v>
      </c>
      <c r="P51" s="86">
        <v>519</v>
      </c>
      <c r="Q51" s="86">
        <v>560</v>
      </c>
      <c r="R51" s="86">
        <v>670</v>
      </c>
      <c r="U51" s="68"/>
      <c r="V51" s="68"/>
      <c r="W51" s="68"/>
      <c r="Y51" s="68"/>
      <c r="Z51" s="68"/>
      <c r="AA51" s="68"/>
      <c r="AB51" s="68"/>
      <c r="AC51" s="68"/>
      <c r="AD51" s="68"/>
      <c r="AE51" s="68"/>
      <c r="AF51" s="68"/>
      <c r="AG51" s="68"/>
      <c r="AH51" s="68"/>
      <c r="AI51" s="98"/>
      <c r="AJ51" s="98"/>
    </row>
    <row r="52" spans="1:36" ht="14.25">
      <c r="A52" s="73" t="s">
        <v>49</v>
      </c>
      <c r="B52" s="62" t="s">
        <v>50</v>
      </c>
      <c r="C52" s="86" t="s">
        <v>110</v>
      </c>
      <c r="D52" s="86" t="s">
        <v>110</v>
      </c>
      <c r="E52" s="86" t="s">
        <v>110</v>
      </c>
      <c r="F52" s="86" t="s">
        <v>110</v>
      </c>
      <c r="G52" s="86" t="s">
        <v>110</v>
      </c>
      <c r="H52" s="86" t="s">
        <v>110</v>
      </c>
      <c r="I52" s="86" t="s">
        <v>110</v>
      </c>
      <c r="J52" s="86">
        <v>565</v>
      </c>
      <c r="K52" s="86">
        <v>639</v>
      </c>
      <c r="L52" s="86">
        <v>690</v>
      </c>
      <c r="M52" s="86">
        <v>751</v>
      </c>
      <c r="N52" s="86">
        <v>870</v>
      </c>
      <c r="O52" s="86">
        <v>825</v>
      </c>
      <c r="P52" s="86">
        <v>742</v>
      </c>
      <c r="Q52" s="86">
        <v>742</v>
      </c>
      <c r="R52" s="86">
        <v>363</v>
      </c>
      <c r="U52" s="68"/>
      <c r="V52" s="68"/>
      <c r="W52" s="68"/>
      <c r="Y52" s="68"/>
      <c r="Z52" s="68"/>
      <c r="AA52" s="68"/>
      <c r="AB52" s="68"/>
      <c r="AC52" s="68"/>
      <c r="AD52" s="68"/>
      <c r="AE52" s="68"/>
      <c r="AF52" s="68"/>
      <c r="AG52" s="68"/>
      <c r="AH52" s="68"/>
      <c r="AI52" s="98"/>
      <c r="AJ52" s="98"/>
    </row>
    <row r="53" spans="1:36" ht="14.25">
      <c r="A53" s="73" t="s">
        <v>51</v>
      </c>
      <c r="B53" s="62" t="s">
        <v>52</v>
      </c>
      <c r="C53" s="86" t="s">
        <v>110</v>
      </c>
      <c r="D53" s="86" t="s">
        <v>110</v>
      </c>
      <c r="E53" s="86" t="s">
        <v>110</v>
      </c>
      <c r="F53" s="86" t="s">
        <v>110</v>
      </c>
      <c r="G53" s="86" t="s">
        <v>110</v>
      </c>
      <c r="H53" s="86" t="s">
        <v>110</v>
      </c>
      <c r="I53" s="86" t="s">
        <v>110</v>
      </c>
      <c r="J53" s="86">
        <v>44</v>
      </c>
      <c r="K53" s="86">
        <v>44</v>
      </c>
      <c r="L53" s="86">
        <v>35</v>
      </c>
      <c r="M53" s="86">
        <v>49</v>
      </c>
      <c r="N53" s="86">
        <v>74</v>
      </c>
      <c r="O53" s="86">
        <v>78</v>
      </c>
      <c r="P53" s="86">
        <v>39</v>
      </c>
      <c r="Q53" s="86">
        <v>25</v>
      </c>
      <c r="R53" s="86">
        <v>56</v>
      </c>
      <c r="U53" s="68"/>
      <c r="V53" s="68"/>
      <c r="W53" s="68"/>
      <c r="Y53" s="68"/>
      <c r="Z53" s="68"/>
      <c r="AA53" s="68"/>
      <c r="AB53" s="68"/>
      <c r="AC53" s="68"/>
      <c r="AD53" s="68"/>
      <c r="AE53" s="68"/>
      <c r="AF53" s="68"/>
      <c r="AG53" s="68"/>
      <c r="AH53" s="68"/>
      <c r="AI53" s="98"/>
      <c r="AJ53" s="98"/>
    </row>
    <row r="54" spans="1:36" ht="14.25">
      <c r="A54" s="73" t="s">
        <v>53</v>
      </c>
      <c r="B54" s="62" t="s">
        <v>54</v>
      </c>
      <c r="C54" s="86" t="s">
        <v>110</v>
      </c>
      <c r="D54" s="86" t="s">
        <v>110</v>
      </c>
      <c r="E54" s="86" t="s">
        <v>110</v>
      </c>
      <c r="F54" s="86" t="s">
        <v>110</v>
      </c>
      <c r="G54" s="86" t="s">
        <v>110</v>
      </c>
      <c r="H54" s="86" t="s">
        <v>110</v>
      </c>
      <c r="I54" s="86" t="s">
        <v>110</v>
      </c>
      <c r="J54" s="86">
        <v>3743.0000000003</v>
      </c>
      <c r="K54" s="86">
        <v>4122</v>
      </c>
      <c r="L54" s="86">
        <v>4246</v>
      </c>
      <c r="M54" s="86">
        <v>4351</v>
      </c>
      <c r="N54" s="86">
        <v>5993</v>
      </c>
      <c r="O54" s="86">
        <v>6230</v>
      </c>
      <c r="P54" s="86">
        <v>6369</v>
      </c>
      <c r="Q54" s="86">
        <v>6473</v>
      </c>
      <c r="R54" s="86">
        <v>7549</v>
      </c>
      <c r="S54" s="69"/>
      <c r="T54" s="69"/>
      <c r="U54" s="68"/>
      <c r="V54" s="68"/>
      <c r="W54" s="68"/>
      <c r="Y54" s="68"/>
      <c r="Z54" s="68"/>
      <c r="AA54" s="68"/>
      <c r="AB54" s="68"/>
      <c r="AC54" s="68"/>
      <c r="AD54" s="68"/>
      <c r="AE54" s="68"/>
      <c r="AF54" s="68"/>
      <c r="AG54" s="68"/>
      <c r="AH54" s="68"/>
      <c r="AI54" s="98"/>
      <c r="AJ54" s="98"/>
    </row>
    <row r="55" spans="1:36" ht="14.25">
      <c r="A55" s="73" t="s">
        <v>55</v>
      </c>
      <c r="B55" s="62" t="s">
        <v>56</v>
      </c>
      <c r="C55" s="86" t="s">
        <v>110</v>
      </c>
      <c r="D55" s="86" t="s">
        <v>110</v>
      </c>
      <c r="E55" s="86" t="s">
        <v>110</v>
      </c>
      <c r="F55" s="86" t="s">
        <v>110</v>
      </c>
      <c r="G55" s="86" t="s">
        <v>110</v>
      </c>
      <c r="H55" s="86" t="s">
        <v>110</v>
      </c>
      <c r="I55" s="86" t="s">
        <v>110</v>
      </c>
      <c r="J55" s="111">
        <v>-0.03877390620901231</v>
      </c>
      <c r="K55" s="122">
        <v>0.05594039994771706</v>
      </c>
      <c r="L55" s="122">
        <v>0.041716328963051254</v>
      </c>
      <c r="M55" s="122">
        <v>0.05203484902733023</v>
      </c>
      <c r="N55" s="111">
        <v>0.0019353590090961873</v>
      </c>
      <c r="O55" s="111">
        <v>0.029724344071736963</v>
      </c>
      <c r="P55" s="111">
        <v>0.040489108429832374</v>
      </c>
      <c r="Q55" s="111">
        <v>-0.03624130285189999</v>
      </c>
      <c r="R55" s="111">
        <v>0.0962774704739124</v>
      </c>
      <c r="S55" s="69"/>
      <c r="T55" s="69"/>
      <c r="U55" s="68"/>
      <c r="V55" s="68"/>
      <c r="W55" s="68"/>
      <c r="Y55" s="68"/>
      <c r="Z55" s="68"/>
      <c r="AA55" s="68"/>
      <c r="AB55" s="68"/>
      <c r="AC55" s="68"/>
      <c r="AD55" s="68"/>
      <c r="AE55" s="68"/>
      <c r="AF55" s="68"/>
      <c r="AG55" s="68"/>
      <c r="AH55" s="68"/>
      <c r="AI55" s="98"/>
      <c r="AJ55" s="98"/>
    </row>
    <row r="56" spans="1:36" ht="14.25">
      <c r="A56" s="73"/>
      <c r="C56" s="130"/>
      <c r="D56" s="130"/>
      <c r="E56" s="130"/>
      <c r="F56" s="130"/>
      <c r="G56" s="130"/>
      <c r="H56" s="130"/>
      <c r="I56" s="130"/>
      <c r="J56" s="130"/>
      <c r="K56" s="130"/>
      <c r="L56" s="130"/>
      <c r="M56" s="130"/>
      <c r="N56" s="130"/>
      <c r="O56" s="130"/>
      <c r="P56" s="130"/>
      <c r="Q56" s="130"/>
      <c r="R56" s="130"/>
      <c r="U56" s="68"/>
      <c r="V56" s="68"/>
      <c r="W56" s="68"/>
      <c r="Y56" s="68"/>
      <c r="Z56" s="68"/>
      <c r="AA56" s="68"/>
      <c r="AB56" s="68"/>
      <c r="AC56" s="68"/>
      <c r="AD56" s="68"/>
      <c r="AE56" s="68"/>
      <c r="AF56" s="68"/>
      <c r="AG56" s="68"/>
      <c r="AH56" s="68"/>
      <c r="AI56" s="98"/>
      <c r="AJ56" s="98"/>
    </row>
    <row r="57" spans="1:36" ht="15">
      <c r="A57" s="109" t="s">
        <v>58</v>
      </c>
      <c r="B57" s="109"/>
      <c r="C57" s="107"/>
      <c r="D57" s="107"/>
      <c r="E57" s="107"/>
      <c r="F57" s="107"/>
      <c r="G57" s="107"/>
      <c r="H57" s="107"/>
      <c r="I57" s="107"/>
      <c r="J57" s="107"/>
      <c r="K57" s="107"/>
      <c r="L57" s="107"/>
      <c r="M57" s="107"/>
      <c r="N57" s="107"/>
      <c r="O57" s="107"/>
      <c r="P57" s="107"/>
      <c r="Q57" s="107"/>
      <c r="R57" s="107"/>
      <c r="U57" s="68"/>
      <c r="V57" s="68"/>
      <c r="W57" s="68"/>
      <c r="Y57" s="68"/>
      <c r="Z57" s="68"/>
      <c r="AA57" s="68"/>
      <c r="AB57" s="68"/>
      <c r="AC57" s="68"/>
      <c r="AD57" s="68"/>
      <c r="AE57" s="68"/>
      <c r="AF57" s="68"/>
      <c r="AG57" s="68"/>
      <c r="AH57" s="68"/>
      <c r="AI57" s="98"/>
      <c r="AJ57" s="98"/>
    </row>
    <row r="58" spans="1:36"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S58" s="68"/>
      <c r="U58" s="68"/>
      <c r="V58" s="68"/>
      <c r="W58" s="68"/>
      <c r="Y58" s="68"/>
      <c r="Z58" s="68"/>
      <c r="AA58" s="68"/>
      <c r="AB58" s="68"/>
      <c r="AC58" s="68"/>
      <c r="AD58" s="68"/>
      <c r="AE58" s="68"/>
      <c r="AF58" s="68"/>
      <c r="AG58" s="68"/>
      <c r="AH58" s="68"/>
      <c r="AI58" s="98"/>
      <c r="AJ58" s="98"/>
    </row>
    <row r="59" spans="1:36" ht="14.25">
      <c r="A59" s="63">
        <v>5.1</v>
      </c>
      <c r="B59" s="63" t="s">
        <v>60</v>
      </c>
      <c r="C59" s="78" t="s">
        <v>110</v>
      </c>
      <c r="D59" s="78" t="s">
        <v>110</v>
      </c>
      <c r="E59" s="78" t="s">
        <v>110</v>
      </c>
      <c r="F59" s="78" t="s">
        <v>110</v>
      </c>
      <c r="G59" s="78" t="s">
        <v>110</v>
      </c>
      <c r="H59" s="78" t="s">
        <v>110</v>
      </c>
      <c r="I59" s="78" t="s">
        <v>110</v>
      </c>
      <c r="J59" s="78">
        <v>40.989</v>
      </c>
      <c r="K59" s="78">
        <v>43.275</v>
      </c>
      <c r="L59" s="78">
        <v>43.737</v>
      </c>
      <c r="M59" s="134">
        <v>43.449</v>
      </c>
      <c r="N59" s="197">
        <v>43.994</v>
      </c>
      <c r="O59" s="134">
        <v>44.132</v>
      </c>
      <c r="P59" s="134">
        <v>44.283</v>
      </c>
      <c r="Q59" s="134">
        <v>45.706</v>
      </c>
      <c r="R59" s="134">
        <v>46</v>
      </c>
      <c r="S59" s="68"/>
      <c r="T59" s="69"/>
      <c r="U59" s="69"/>
      <c r="V59" s="69"/>
      <c r="W59" s="68"/>
      <c r="Y59" s="68"/>
      <c r="Z59" s="68"/>
      <c r="AA59" s="68"/>
      <c r="AB59" s="68"/>
      <c r="AC59" s="68"/>
      <c r="AD59" s="68"/>
      <c r="AE59" s="68"/>
      <c r="AF59" s="68"/>
      <c r="AG59" s="68"/>
      <c r="AH59" s="68"/>
      <c r="AI59" s="98"/>
      <c r="AJ59" s="98"/>
    </row>
    <row r="60" spans="1:36" ht="14.25">
      <c r="A60" s="63">
        <v>5.2</v>
      </c>
      <c r="B60" s="63" t="s">
        <v>61</v>
      </c>
      <c r="C60" s="78" t="s">
        <v>110</v>
      </c>
      <c r="D60" s="78" t="s">
        <v>110</v>
      </c>
      <c r="E60" s="78" t="s">
        <v>110</v>
      </c>
      <c r="F60" s="78" t="s">
        <v>110</v>
      </c>
      <c r="G60" s="78" t="s">
        <v>110</v>
      </c>
      <c r="H60" s="78" t="s">
        <v>110</v>
      </c>
      <c r="I60" s="78" t="s">
        <v>110</v>
      </c>
      <c r="J60" s="78">
        <v>35.597</v>
      </c>
      <c r="K60" s="78">
        <v>37.336</v>
      </c>
      <c r="L60" s="78">
        <v>37.673</v>
      </c>
      <c r="M60" s="134">
        <v>37.632999999999996</v>
      </c>
      <c r="N60" s="197">
        <v>38</v>
      </c>
      <c r="O60" s="134">
        <v>37.827</v>
      </c>
      <c r="P60" s="134">
        <v>37.985</v>
      </c>
      <c r="Q60" s="134">
        <v>39.196</v>
      </c>
      <c r="R60" s="134">
        <v>40</v>
      </c>
      <c r="S60" s="68"/>
      <c r="T60" s="69"/>
      <c r="U60" s="69"/>
      <c r="V60" s="69"/>
      <c r="W60" s="68"/>
      <c r="Y60" s="68"/>
      <c r="Z60" s="68"/>
      <c r="AA60" s="68"/>
      <c r="AB60" s="68"/>
      <c r="AC60" s="68"/>
      <c r="AD60" s="68"/>
      <c r="AE60" s="68"/>
      <c r="AF60" s="68"/>
      <c r="AG60" s="68"/>
      <c r="AH60" s="68"/>
      <c r="AI60" s="98"/>
      <c r="AJ60" s="98"/>
    </row>
    <row r="61" spans="1:36" ht="14.25">
      <c r="A61" s="63">
        <v>5.3</v>
      </c>
      <c r="B61" s="63" t="s">
        <v>62</v>
      </c>
      <c r="C61" s="78" t="s">
        <v>110</v>
      </c>
      <c r="D61" s="78" t="s">
        <v>110</v>
      </c>
      <c r="E61" s="78" t="s">
        <v>110</v>
      </c>
      <c r="F61" s="78" t="s">
        <v>110</v>
      </c>
      <c r="G61" s="78" t="s">
        <v>110</v>
      </c>
      <c r="H61" s="78" t="s">
        <v>110</v>
      </c>
      <c r="I61" s="78" t="s">
        <v>110</v>
      </c>
      <c r="J61" s="78" t="s">
        <v>110</v>
      </c>
      <c r="K61" s="78" t="s">
        <v>110</v>
      </c>
      <c r="L61" s="78" t="s">
        <v>110</v>
      </c>
      <c r="M61" s="78" t="s">
        <v>110</v>
      </c>
      <c r="N61" s="86" t="s">
        <v>110</v>
      </c>
      <c r="O61" s="86" t="s">
        <v>110</v>
      </c>
      <c r="P61" s="86" t="s">
        <v>110</v>
      </c>
      <c r="Q61" s="120" t="s">
        <v>110</v>
      </c>
      <c r="R61" s="120" t="s">
        <v>110</v>
      </c>
      <c r="S61" s="68"/>
      <c r="T61" s="78"/>
      <c r="U61" s="78"/>
      <c r="V61" s="78"/>
      <c r="W61" s="68"/>
      <c r="Y61" s="68"/>
      <c r="Z61" s="68"/>
      <c r="AA61" s="68"/>
      <c r="AB61" s="68"/>
      <c r="AC61" s="68"/>
      <c r="AD61" s="68"/>
      <c r="AE61" s="68"/>
      <c r="AF61" s="68"/>
      <c r="AG61" s="68"/>
      <c r="AH61" s="68"/>
      <c r="AI61" s="98"/>
      <c r="AJ61" s="98"/>
    </row>
    <row r="62" spans="1:36" ht="14.25">
      <c r="A62" s="63">
        <v>5.4</v>
      </c>
      <c r="B62" s="63" t="s">
        <v>63</v>
      </c>
      <c r="C62" s="78" t="s">
        <v>110</v>
      </c>
      <c r="D62" s="78" t="s">
        <v>110</v>
      </c>
      <c r="E62" s="78" t="s">
        <v>110</v>
      </c>
      <c r="F62" s="78" t="s">
        <v>110</v>
      </c>
      <c r="G62" s="78" t="s">
        <v>110</v>
      </c>
      <c r="H62" s="78" t="s">
        <v>110</v>
      </c>
      <c r="I62" s="78" t="s">
        <v>110</v>
      </c>
      <c r="J62" s="78">
        <v>5.392</v>
      </c>
      <c r="K62" s="78">
        <v>5.939</v>
      </c>
      <c r="L62" s="78">
        <v>6.064</v>
      </c>
      <c r="M62" s="134">
        <v>5.816</v>
      </c>
      <c r="N62" s="197">
        <v>5.994</v>
      </c>
      <c r="O62" s="134">
        <v>6.305</v>
      </c>
      <c r="P62" s="134">
        <v>6.298</v>
      </c>
      <c r="Q62" s="134">
        <v>6.298</v>
      </c>
      <c r="R62" s="134">
        <v>6</v>
      </c>
      <c r="T62" s="69"/>
      <c r="U62" s="69"/>
      <c r="V62" s="69"/>
      <c r="W62" s="68"/>
      <c r="Y62" s="68"/>
      <c r="Z62" s="68"/>
      <c r="AA62" s="68"/>
      <c r="AB62" s="68"/>
      <c r="AC62" s="68"/>
      <c r="AD62" s="68"/>
      <c r="AE62" s="68"/>
      <c r="AF62" s="68"/>
      <c r="AG62" s="68"/>
      <c r="AH62" s="68"/>
      <c r="AI62" s="98"/>
      <c r="AJ62" s="98"/>
    </row>
    <row r="63" spans="1:36" ht="14.25">
      <c r="A63" s="63">
        <v>5.5</v>
      </c>
      <c r="B63" s="63" t="s">
        <v>82</v>
      </c>
      <c r="C63" s="120" t="s">
        <v>110</v>
      </c>
      <c r="D63" s="120" t="s">
        <v>110</v>
      </c>
      <c r="E63" s="120" t="s">
        <v>110</v>
      </c>
      <c r="F63" s="120" t="s">
        <v>110</v>
      </c>
      <c r="G63" s="120" t="s">
        <v>110</v>
      </c>
      <c r="H63" s="120" t="s">
        <v>110</v>
      </c>
      <c r="I63" s="120" t="s">
        <v>110</v>
      </c>
      <c r="J63" s="78">
        <v>35</v>
      </c>
      <c r="K63" s="78">
        <v>33</v>
      </c>
      <c r="L63" s="78">
        <v>30</v>
      </c>
      <c r="M63" s="78">
        <v>28</v>
      </c>
      <c r="N63" s="98">
        <v>28</v>
      </c>
      <c r="O63" s="94">
        <v>27</v>
      </c>
      <c r="P63" s="94">
        <v>27</v>
      </c>
      <c r="Q63" s="94">
        <v>22</v>
      </c>
      <c r="R63" s="94">
        <v>21</v>
      </c>
      <c r="T63" s="94"/>
      <c r="U63" s="94"/>
      <c r="V63" s="94"/>
      <c r="W63" s="68"/>
      <c r="AI63" s="98"/>
      <c r="AJ63" s="98"/>
    </row>
    <row r="64" spans="1:36" ht="14.25">
      <c r="A64" s="63">
        <v>5.6</v>
      </c>
      <c r="B64" s="63" t="s">
        <v>80</v>
      </c>
      <c r="C64" s="120" t="s">
        <v>110</v>
      </c>
      <c r="D64" s="120" t="s">
        <v>110</v>
      </c>
      <c r="E64" s="120" t="s">
        <v>110</v>
      </c>
      <c r="F64" s="120" t="s">
        <v>110</v>
      </c>
      <c r="G64" s="120" t="s">
        <v>110</v>
      </c>
      <c r="H64" s="120" t="s">
        <v>110</v>
      </c>
      <c r="I64" s="120" t="s">
        <v>110</v>
      </c>
      <c r="J64" s="120" t="s">
        <v>110</v>
      </c>
      <c r="K64" s="120" t="s">
        <v>110</v>
      </c>
      <c r="L64" s="120" t="s">
        <v>110</v>
      </c>
      <c r="M64" s="120" t="s">
        <v>110</v>
      </c>
      <c r="N64" s="120" t="s">
        <v>110</v>
      </c>
      <c r="O64" s="120" t="s">
        <v>110</v>
      </c>
      <c r="P64" s="120" t="s">
        <v>110</v>
      </c>
      <c r="Q64" s="120" t="s">
        <v>110</v>
      </c>
      <c r="R64" s="120" t="s">
        <v>399</v>
      </c>
      <c r="S64" s="98"/>
      <c r="T64" s="94"/>
      <c r="U64" s="94"/>
      <c r="V64" s="94"/>
      <c r="W64" s="68"/>
      <c r="X64" s="98"/>
      <c r="Y64" s="98"/>
      <c r="Z64" s="98"/>
      <c r="AA64" s="98"/>
      <c r="AB64" s="98"/>
      <c r="AC64" s="98"/>
      <c r="AD64" s="98"/>
      <c r="AE64" s="98"/>
      <c r="AF64" s="98"/>
      <c r="AG64" s="98"/>
      <c r="AH64" s="98"/>
      <c r="AI64" s="98"/>
      <c r="AJ64" s="98"/>
    </row>
    <row r="65" spans="1:36" ht="14.25">
      <c r="A65" s="63">
        <v>5.7</v>
      </c>
      <c r="B65" s="63" t="s">
        <v>66</v>
      </c>
      <c r="C65" s="78" t="s">
        <v>110</v>
      </c>
      <c r="D65" s="78" t="s">
        <v>110</v>
      </c>
      <c r="E65" s="78" t="s">
        <v>110</v>
      </c>
      <c r="F65" s="78" t="s">
        <v>110</v>
      </c>
      <c r="G65" s="78" t="s">
        <v>110</v>
      </c>
      <c r="H65" s="78" t="s">
        <v>110</v>
      </c>
      <c r="I65" s="78" t="s">
        <v>110</v>
      </c>
      <c r="J65" s="78">
        <v>35.253</v>
      </c>
      <c r="K65" s="78">
        <v>35.829</v>
      </c>
      <c r="L65" s="78">
        <v>36.224</v>
      </c>
      <c r="M65" s="78">
        <v>36.68</v>
      </c>
      <c r="N65" s="78">
        <v>36.755</v>
      </c>
      <c r="O65" s="78">
        <v>37.453</v>
      </c>
      <c r="P65" s="78">
        <v>39</v>
      </c>
      <c r="Q65" s="120" t="s">
        <v>399</v>
      </c>
      <c r="R65" s="120" t="s">
        <v>405</v>
      </c>
      <c r="T65" s="98"/>
      <c r="U65" s="98"/>
      <c r="V65" s="98"/>
      <c r="W65" s="68"/>
      <c r="X65" s="98"/>
      <c r="Y65" s="98"/>
      <c r="Z65" s="98"/>
      <c r="AA65" s="98"/>
      <c r="AB65" s="98"/>
      <c r="AC65" s="98"/>
      <c r="AD65" s="98"/>
      <c r="AE65" s="98"/>
      <c r="AF65" s="98"/>
      <c r="AG65" s="98"/>
      <c r="AH65" s="98"/>
      <c r="AI65" s="98"/>
      <c r="AJ65" s="98"/>
    </row>
    <row r="66" spans="19:23" ht="14.25">
      <c r="S66" s="98"/>
      <c r="U66" s="68"/>
      <c r="V66" s="68"/>
      <c r="W66" s="68"/>
    </row>
    <row r="67" spans="1:19" ht="15">
      <c r="A67" s="109" t="s">
        <v>67</v>
      </c>
      <c r="B67" s="109"/>
      <c r="C67" s="107"/>
      <c r="D67" s="107"/>
      <c r="E67" s="107"/>
      <c r="F67" s="107"/>
      <c r="G67" s="107"/>
      <c r="H67" s="107"/>
      <c r="I67" s="107"/>
      <c r="J67" s="107"/>
      <c r="K67" s="107"/>
      <c r="L67" s="107"/>
      <c r="M67" s="107"/>
      <c r="N67" s="107"/>
      <c r="O67" s="107"/>
      <c r="P67" s="107"/>
      <c r="Q67" s="107"/>
      <c r="R67" s="107"/>
      <c r="S67" s="98"/>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S68" s="98"/>
    </row>
    <row r="69" spans="1:18" ht="14.25">
      <c r="A69" s="63">
        <v>6.1</v>
      </c>
      <c r="B69" s="62" t="s">
        <v>69</v>
      </c>
      <c r="C69" s="78" t="s">
        <v>110</v>
      </c>
      <c r="D69" s="78" t="s">
        <v>110</v>
      </c>
      <c r="E69" s="78" t="s">
        <v>110</v>
      </c>
      <c r="F69" s="78" t="s">
        <v>110</v>
      </c>
      <c r="G69" s="112" t="s">
        <v>110</v>
      </c>
      <c r="H69" s="112" t="s">
        <v>110</v>
      </c>
      <c r="I69" s="112" t="s">
        <v>110</v>
      </c>
      <c r="J69" s="81">
        <v>0.328</v>
      </c>
      <c r="K69" s="81">
        <v>0.35</v>
      </c>
      <c r="L69" s="81">
        <v>0.35</v>
      </c>
      <c r="M69" s="81">
        <v>0.35</v>
      </c>
      <c r="N69" s="76">
        <v>0.35</v>
      </c>
      <c r="O69" s="135">
        <v>0.35</v>
      </c>
      <c r="P69" s="176">
        <v>0.35</v>
      </c>
      <c r="Q69" s="176">
        <v>0.35</v>
      </c>
      <c r="R69" s="176">
        <v>0.35</v>
      </c>
    </row>
    <row r="70" spans="1:18" ht="14.25">
      <c r="A70" s="63">
        <v>6.2</v>
      </c>
      <c r="B70" s="62" t="s">
        <v>70</v>
      </c>
      <c r="C70" s="78" t="s">
        <v>110</v>
      </c>
      <c r="D70" s="78" t="s">
        <v>110</v>
      </c>
      <c r="E70" s="78" t="s">
        <v>110</v>
      </c>
      <c r="F70" s="78" t="s">
        <v>110</v>
      </c>
      <c r="G70" s="112" t="s">
        <v>110</v>
      </c>
      <c r="H70" s="112" t="s">
        <v>110</v>
      </c>
      <c r="I70" s="112" t="s">
        <v>110</v>
      </c>
      <c r="J70" s="81">
        <v>0.446</v>
      </c>
      <c r="K70" s="81">
        <v>0.5</v>
      </c>
      <c r="L70" s="81">
        <v>0.5</v>
      </c>
      <c r="M70" s="81">
        <v>0.5</v>
      </c>
      <c r="N70" s="76">
        <v>0.5</v>
      </c>
      <c r="O70" s="135">
        <v>0.5</v>
      </c>
      <c r="P70" s="176">
        <v>0.5</v>
      </c>
      <c r="Q70" s="176">
        <v>0.5</v>
      </c>
      <c r="R70" s="176">
        <v>0.5</v>
      </c>
    </row>
    <row r="71" spans="1:18" ht="14.25">
      <c r="A71" s="63">
        <v>6.3</v>
      </c>
      <c r="B71" s="62" t="s">
        <v>71</v>
      </c>
      <c r="C71" s="78" t="s">
        <v>110</v>
      </c>
      <c r="D71" s="78" t="s">
        <v>110</v>
      </c>
      <c r="E71" s="78" t="s">
        <v>110</v>
      </c>
      <c r="F71" s="78" t="s">
        <v>110</v>
      </c>
      <c r="G71" s="112" t="s">
        <v>110</v>
      </c>
      <c r="H71" s="112" t="s">
        <v>110</v>
      </c>
      <c r="I71" s="112" t="s">
        <v>110</v>
      </c>
      <c r="J71" s="81">
        <v>0.673</v>
      </c>
      <c r="K71" s="81">
        <v>0.75</v>
      </c>
      <c r="L71" s="81">
        <v>0.75</v>
      </c>
      <c r="M71" s="81">
        <v>0.75</v>
      </c>
      <c r="N71" s="76">
        <v>0.75</v>
      </c>
      <c r="O71" s="135">
        <v>0.75</v>
      </c>
      <c r="P71" s="176">
        <v>0.75</v>
      </c>
      <c r="Q71" s="176">
        <v>0.75</v>
      </c>
      <c r="R71" s="176">
        <v>0.75</v>
      </c>
    </row>
    <row r="72" spans="1:18" ht="14.25">
      <c r="A72" s="63">
        <v>6.4</v>
      </c>
      <c r="B72" s="62" t="s">
        <v>72</v>
      </c>
      <c r="C72" s="112" t="s">
        <v>110</v>
      </c>
      <c r="D72" s="112" t="s">
        <v>110</v>
      </c>
      <c r="E72" s="112" t="s">
        <v>110</v>
      </c>
      <c r="F72" s="112" t="s">
        <v>110</v>
      </c>
      <c r="G72" s="112" t="s">
        <v>110</v>
      </c>
      <c r="H72" s="112" t="s">
        <v>110</v>
      </c>
      <c r="I72" s="112" t="s">
        <v>110</v>
      </c>
      <c r="J72" s="112" t="s">
        <v>110</v>
      </c>
      <c r="K72" s="112" t="s">
        <v>110</v>
      </c>
      <c r="L72" s="112" t="s">
        <v>110</v>
      </c>
      <c r="M72" s="176">
        <v>0.83</v>
      </c>
      <c r="N72" s="176">
        <v>0.83</v>
      </c>
      <c r="O72" s="215">
        <v>0.83</v>
      </c>
      <c r="P72" s="176">
        <v>0.83</v>
      </c>
      <c r="Q72" s="176">
        <v>0.85</v>
      </c>
      <c r="R72" s="176">
        <v>0.86</v>
      </c>
    </row>
    <row r="74" ht="14.25">
      <c r="A74" s="62" t="s">
        <v>287</v>
      </c>
    </row>
    <row r="75" spans="1:13" ht="14.25">
      <c r="A75" s="62" t="s">
        <v>292</v>
      </c>
      <c r="K75" s="81"/>
      <c r="L75" s="81"/>
      <c r="M75" s="81"/>
    </row>
    <row r="76" spans="2:35" ht="14.25" customHeight="1">
      <c r="B76" s="214"/>
      <c r="R76" s="130"/>
      <c r="Z76" s="68"/>
      <c r="AA76" s="68"/>
      <c r="AB76" s="68"/>
      <c r="AC76" s="68"/>
      <c r="AD76" s="68"/>
      <c r="AE76" s="68"/>
      <c r="AF76" s="68"/>
      <c r="AG76" s="68"/>
      <c r="AH76" s="68"/>
      <c r="AI76" s="68"/>
    </row>
    <row r="77" spans="1:35" ht="14.25">
      <c r="A77" s="195" t="s">
        <v>400</v>
      </c>
      <c r="L77" s="68"/>
      <c r="M77" s="68"/>
      <c r="N77" s="68"/>
      <c r="O77" s="130"/>
      <c r="P77" s="130"/>
      <c r="Q77" s="130"/>
      <c r="Z77" s="68"/>
      <c r="AA77" s="68"/>
      <c r="AB77" s="68"/>
      <c r="AC77" s="68"/>
      <c r="AD77" s="68"/>
      <c r="AE77" s="68"/>
      <c r="AF77" s="68"/>
      <c r="AG77" s="68"/>
      <c r="AH77" s="68"/>
      <c r="AI77" s="68"/>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31" r:id="rId1"/>
  <ignoredErrors>
    <ignoredError sqref="A45:A55" numberStoredAsText="1"/>
  </ignoredErrors>
</worksheet>
</file>

<file path=xl/worksheets/sheet16.xml><?xml version="1.0" encoding="utf-8"?>
<worksheet xmlns="http://schemas.openxmlformats.org/spreadsheetml/2006/main" xmlns:r="http://schemas.openxmlformats.org/officeDocument/2006/relationships">
  <sheetPr>
    <tabColor theme="8" tint="-0.4999699890613556"/>
  </sheetPr>
  <dimension ref="A1:V83"/>
  <sheetViews>
    <sheetView zoomScale="70" zoomScaleNormal="70" zoomScalePageLayoutView="0" workbookViewId="0" topLeftCell="A1">
      <selection activeCell="B1" sqref="B1"/>
    </sheetView>
  </sheetViews>
  <sheetFormatPr defaultColWidth="9.140625" defaultRowHeight="15"/>
  <cols>
    <col min="1" max="1" width="6.8515625" style="94" customWidth="1"/>
    <col min="2" max="2" width="85.28125" style="94" customWidth="1"/>
    <col min="3" max="13" width="10.7109375" style="94" customWidth="1"/>
    <col min="14" max="17" width="10.7109375" style="62" customWidth="1"/>
    <col min="18" max="18" width="10.140625" style="62" customWidth="1"/>
    <col min="19" max="19" width="9.28125" style="68" customWidth="1"/>
    <col min="20" max="16384" width="9.140625" style="94" customWidth="1"/>
  </cols>
  <sheetData>
    <row r="1" spans="1:18" ht="14.25">
      <c r="A1" s="61" t="s">
        <v>105</v>
      </c>
      <c r="B1" s="93" t="s">
        <v>293</v>
      </c>
      <c r="C1" s="62"/>
      <c r="D1" s="62"/>
      <c r="E1" s="62"/>
      <c r="F1" s="62"/>
      <c r="G1" s="62"/>
      <c r="H1" s="62"/>
      <c r="I1" s="62"/>
      <c r="J1" s="62"/>
      <c r="K1" s="62"/>
      <c r="L1" s="62"/>
      <c r="M1" s="62"/>
      <c r="N1" s="93"/>
      <c r="O1" s="93"/>
      <c r="P1" s="93"/>
      <c r="Q1" s="93"/>
      <c r="R1" s="214"/>
    </row>
    <row r="2" spans="1:18" ht="14.25">
      <c r="A2" s="93"/>
      <c r="B2" s="62"/>
      <c r="C2" s="62"/>
      <c r="D2" s="62"/>
      <c r="E2" s="62"/>
      <c r="F2" s="62"/>
      <c r="G2" s="62"/>
      <c r="H2" s="62"/>
      <c r="I2" s="62"/>
      <c r="J2" s="62"/>
      <c r="K2" s="62"/>
      <c r="L2" s="62"/>
      <c r="M2" s="62"/>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412</v>
      </c>
    </row>
    <row r="5" spans="1:19" ht="14.25">
      <c r="A5" s="63">
        <v>1.1</v>
      </c>
      <c r="B5" s="62" t="s">
        <v>2</v>
      </c>
      <c r="C5" s="86">
        <v>13.143759</v>
      </c>
      <c r="D5" s="86">
        <v>45.367520999999996</v>
      </c>
      <c r="E5" s="86">
        <v>37.13002428</v>
      </c>
      <c r="F5" s="86">
        <v>36.219792</v>
      </c>
      <c r="G5" s="86">
        <v>86.690671</v>
      </c>
      <c r="H5" s="86">
        <v>440.930698</v>
      </c>
      <c r="I5" s="86">
        <v>64.938387</v>
      </c>
      <c r="J5" s="86">
        <v>100.04002518999998</v>
      </c>
      <c r="K5" s="86">
        <v>110.06994900000001</v>
      </c>
      <c r="L5" s="86">
        <v>124.589069</v>
      </c>
      <c r="M5" s="86">
        <v>455.212195</v>
      </c>
      <c r="N5" s="86">
        <v>139.496185</v>
      </c>
      <c r="O5" s="86">
        <v>149.89198199999998</v>
      </c>
      <c r="P5" s="86">
        <v>155.36666200000002</v>
      </c>
      <c r="Q5" s="86">
        <v>247.75638529</v>
      </c>
      <c r="R5" s="86">
        <v>163.96389598999</v>
      </c>
      <c r="S5" s="94"/>
    </row>
    <row r="6" spans="1:19" ht="14.25">
      <c r="A6" s="63">
        <v>1.2</v>
      </c>
      <c r="B6" s="62" t="s">
        <v>3</v>
      </c>
      <c r="C6" s="86">
        <v>0.737648</v>
      </c>
      <c r="D6" s="86">
        <v>0.777232</v>
      </c>
      <c r="E6" s="86">
        <v>0.791698</v>
      </c>
      <c r="F6" s="86">
        <v>0.7738339999999999</v>
      </c>
      <c r="G6" s="86">
        <v>0.713103</v>
      </c>
      <c r="H6" s="86">
        <v>84.15759591</v>
      </c>
      <c r="I6" s="86">
        <v>21.525537</v>
      </c>
      <c r="J6" s="86">
        <v>43.007861439999985</v>
      </c>
      <c r="K6" s="86">
        <v>63.896414</v>
      </c>
      <c r="L6" s="86">
        <v>50.230830999999995</v>
      </c>
      <c r="M6" s="86">
        <v>66.971017</v>
      </c>
      <c r="N6" s="86">
        <v>72.08797299999999</v>
      </c>
      <c r="O6" s="86">
        <v>75.49528</v>
      </c>
      <c r="P6" s="86">
        <v>75.527338</v>
      </c>
      <c r="Q6" s="86">
        <v>77.51723045</v>
      </c>
      <c r="R6" s="68">
        <v>76.59787528999999</v>
      </c>
      <c r="S6" s="94"/>
    </row>
    <row r="7" spans="1:19" ht="14.25">
      <c r="A7" s="63">
        <v>1.3</v>
      </c>
      <c r="B7" s="62" t="s">
        <v>4</v>
      </c>
      <c r="C7" s="86">
        <v>12.406111</v>
      </c>
      <c r="D7" s="86">
        <v>44.590289</v>
      </c>
      <c r="E7" s="86">
        <v>36.338326280000004</v>
      </c>
      <c r="F7" s="86">
        <v>35.445958</v>
      </c>
      <c r="G7" s="86">
        <v>85.977568</v>
      </c>
      <c r="H7" s="86">
        <v>356.77663134000005</v>
      </c>
      <c r="I7" s="86">
        <v>43.41284999999999</v>
      </c>
      <c r="J7" s="86">
        <v>57.032163749999995</v>
      </c>
      <c r="K7" s="86">
        <v>46.173535</v>
      </c>
      <c r="L7" s="86">
        <v>74.358238</v>
      </c>
      <c r="M7" s="86">
        <v>388.241178</v>
      </c>
      <c r="N7" s="86">
        <v>67.408212</v>
      </c>
      <c r="O7" s="86">
        <v>74.396702</v>
      </c>
      <c r="P7" s="86">
        <v>79.839324</v>
      </c>
      <c r="Q7" s="86">
        <v>170.23915484</v>
      </c>
      <c r="R7" s="68">
        <v>87.36602069998999</v>
      </c>
      <c r="S7" s="94"/>
    </row>
    <row r="8" spans="1:19" ht="14.25">
      <c r="A8" s="63">
        <v>1.4</v>
      </c>
      <c r="B8" s="62" t="s">
        <v>5</v>
      </c>
      <c r="C8" s="86">
        <v>6.826308</v>
      </c>
      <c r="D8" s="86">
        <v>21.560495</v>
      </c>
      <c r="E8" s="86">
        <v>19.43979299</v>
      </c>
      <c r="F8" s="86">
        <v>27.456184999999998</v>
      </c>
      <c r="G8" s="86">
        <v>26.820903</v>
      </c>
      <c r="H8" s="86">
        <v>30.952296609999998</v>
      </c>
      <c r="I8" s="86">
        <v>45.30463</v>
      </c>
      <c r="J8" s="86">
        <v>53.23960801</v>
      </c>
      <c r="K8" s="86">
        <v>60.42794686</v>
      </c>
      <c r="L8" s="86">
        <v>65.226864</v>
      </c>
      <c r="M8" s="86">
        <v>83.53939299999999</v>
      </c>
      <c r="N8" s="86">
        <v>120.899863</v>
      </c>
      <c r="O8" s="86">
        <v>104.11636100000001</v>
      </c>
      <c r="P8" s="86">
        <v>104.20869031</v>
      </c>
      <c r="Q8" s="86">
        <v>133.11114637999998</v>
      </c>
      <c r="R8" s="68">
        <v>104.13341332998998</v>
      </c>
      <c r="S8" s="94"/>
    </row>
    <row r="9" spans="1:19" ht="14.25">
      <c r="A9" s="63">
        <v>1.5</v>
      </c>
      <c r="B9" s="62" t="s">
        <v>6</v>
      </c>
      <c r="C9" s="86">
        <v>0.21610900000000002</v>
      </c>
      <c r="D9" s="86">
        <v>1.415361</v>
      </c>
      <c r="E9" s="86">
        <v>1.892492</v>
      </c>
      <c r="F9" s="86">
        <v>0.196449</v>
      </c>
      <c r="G9" s="86">
        <v>1.151558</v>
      </c>
      <c r="H9" s="86">
        <v>3.88134675</v>
      </c>
      <c r="I9" s="86">
        <v>9.795874999999999</v>
      </c>
      <c r="J9" s="86">
        <v>12.994625899999997</v>
      </c>
      <c r="K9" s="86">
        <v>13.482218999999999</v>
      </c>
      <c r="L9" s="86">
        <v>20.62097</v>
      </c>
      <c r="M9" s="86">
        <v>25.514684</v>
      </c>
      <c r="N9" s="86">
        <v>32.446233</v>
      </c>
      <c r="O9" s="86">
        <v>43.313263</v>
      </c>
      <c r="P9" s="86">
        <v>43.219898</v>
      </c>
      <c r="Q9" s="86">
        <v>52.711</v>
      </c>
      <c r="R9" s="68">
        <v>39.576471909999995</v>
      </c>
      <c r="S9" s="94"/>
    </row>
    <row r="10" spans="1:19" ht="14.25">
      <c r="A10" s="63">
        <v>1.6</v>
      </c>
      <c r="B10" s="62" t="s">
        <v>7</v>
      </c>
      <c r="C10" s="86">
        <v>6.610199</v>
      </c>
      <c r="D10" s="86">
        <v>20.145134</v>
      </c>
      <c r="E10" s="86">
        <v>17.54730099</v>
      </c>
      <c r="F10" s="86">
        <v>27.259735999999997</v>
      </c>
      <c r="G10" s="86">
        <v>25.669345</v>
      </c>
      <c r="H10" s="86">
        <v>27.07094986</v>
      </c>
      <c r="I10" s="86">
        <v>35.508755</v>
      </c>
      <c r="J10" s="86">
        <v>40.244982109999995</v>
      </c>
      <c r="K10" s="86">
        <v>46.94572786</v>
      </c>
      <c r="L10" s="86">
        <v>44.605894000000006</v>
      </c>
      <c r="M10" s="86">
        <v>58.024709</v>
      </c>
      <c r="N10" s="86">
        <v>88.45363</v>
      </c>
      <c r="O10" s="86">
        <v>60.803098000000006</v>
      </c>
      <c r="P10" s="86">
        <v>60.988792309999994</v>
      </c>
      <c r="Q10" s="86">
        <v>80.40014638</v>
      </c>
      <c r="R10" s="68">
        <v>64.55694141999</v>
      </c>
      <c r="S10" s="94"/>
    </row>
    <row r="11" spans="1:19" ht="14.25">
      <c r="A11" s="63">
        <v>1.7</v>
      </c>
      <c r="B11" s="62" t="s">
        <v>8</v>
      </c>
      <c r="C11" s="86" t="s">
        <v>110</v>
      </c>
      <c r="D11" s="86">
        <v>3.02</v>
      </c>
      <c r="E11" s="86">
        <v>11.53</v>
      </c>
      <c r="F11" s="86">
        <v>0.49</v>
      </c>
      <c r="G11" s="86" t="s">
        <v>110</v>
      </c>
      <c r="H11" s="86">
        <v>0.47173677</v>
      </c>
      <c r="I11" s="86">
        <v>15.11</v>
      </c>
      <c r="J11" s="86">
        <v>10.66</v>
      </c>
      <c r="K11" s="86">
        <v>0.1</v>
      </c>
      <c r="L11" s="86">
        <v>0</v>
      </c>
      <c r="M11" s="86">
        <v>73</v>
      </c>
      <c r="N11" s="86">
        <v>0</v>
      </c>
      <c r="O11" s="86">
        <v>0.11</v>
      </c>
      <c r="P11" s="86">
        <v>0</v>
      </c>
      <c r="Q11" s="86">
        <v>0</v>
      </c>
      <c r="R11" s="68">
        <v>0.0543595</v>
      </c>
      <c r="S11" s="94"/>
    </row>
    <row r="12" spans="1:19" ht="14.25">
      <c r="A12" s="63">
        <v>1.8</v>
      </c>
      <c r="B12" s="62" t="s">
        <v>9</v>
      </c>
      <c r="C12" s="86" t="s">
        <v>110</v>
      </c>
      <c r="D12" s="86">
        <v>0.05</v>
      </c>
      <c r="E12" s="86">
        <v>11.6</v>
      </c>
      <c r="F12" s="86">
        <v>0.02</v>
      </c>
      <c r="G12" s="86" t="s">
        <v>110</v>
      </c>
      <c r="H12" s="86" t="s">
        <v>110</v>
      </c>
      <c r="I12" s="86">
        <v>14.85</v>
      </c>
      <c r="J12" s="86">
        <v>0.19</v>
      </c>
      <c r="K12" s="86">
        <v>0.2</v>
      </c>
      <c r="L12" s="86">
        <v>2</v>
      </c>
      <c r="M12" s="86">
        <v>1</v>
      </c>
      <c r="N12" s="86">
        <v>5</v>
      </c>
      <c r="O12" s="86">
        <v>11.13</v>
      </c>
      <c r="P12" s="86">
        <v>1</v>
      </c>
      <c r="Q12" s="86">
        <v>0</v>
      </c>
      <c r="R12" s="68">
        <v>3.5859715199999997</v>
      </c>
      <c r="S12" s="94"/>
    </row>
    <row r="13" spans="1:19" ht="14.25">
      <c r="A13" s="63">
        <v>1.9</v>
      </c>
      <c r="B13" s="62" t="s">
        <v>10</v>
      </c>
      <c r="C13" s="86">
        <v>5.7959119999999995</v>
      </c>
      <c r="D13" s="86">
        <v>27.415155</v>
      </c>
      <c r="E13" s="86">
        <v>18.721025290000004</v>
      </c>
      <c r="F13" s="86">
        <v>8.656222</v>
      </c>
      <c r="G13" s="86">
        <v>60.308223</v>
      </c>
      <c r="H13" s="86">
        <v>330.1754423</v>
      </c>
      <c r="I13" s="86">
        <v>8.164095</v>
      </c>
      <c r="J13" s="86">
        <v>27.25718164</v>
      </c>
      <c r="K13" s="86">
        <v>-0.8721928599999975</v>
      </c>
      <c r="L13" s="86">
        <v>27.752344000000004</v>
      </c>
      <c r="M13" s="86">
        <v>402.216469</v>
      </c>
      <c r="N13" s="86">
        <v>-26.04541799999999</v>
      </c>
      <c r="O13" s="86">
        <v>2.573603999999998</v>
      </c>
      <c r="P13" s="86">
        <v>17.85053169000001</v>
      </c>
      <c r="Q13" s="86">
        <v>89.83900846</v>
      </c>
      <c r="R13" s="86">
        <f>R7-R10+R11-R12</f>
        <v>19.27746725999999</v>
      </c>
      <c r="S13" s="94"/>
    </row>
    <row r="14" spans="1:19" ht="14.25">
      <c r="A14" s="63"/>
      <c r="B14" s="62"/>
      <c r="C14" s="62"/>
      <c r="D14" s="62"/>
      <c r="E14" s="62"/>
      <c r="F14" s="62"/>
      <c r="G14" s="62"/>
      <c r="H14" s="62"/>
      <c r="I14" s="62"/>
      <c r="J14" s="62"/>
      <c r="K14" s="62"/>
      <c r="L14" s="68"/>
      <c r="M14" s="68"/>
      <c r="N14" s="68"/>
      <c r="O14" s="68"/>
      <c r="P14" s="68"/>
      <c r="Q14" s="68"/>
      <c r="R14" s="68"/>
      <c r="S14" s="94"/>
    </row>
    <row r="15" spans="1:19" ht="15">
      <c r="A15" s="107" t="s">
        <v>11</v>
      </c>
      <c r="B15" s="107"/>
      <c r="C15" s="107"/>
      <c r="D15" s="107"/>
      <c r="E15" s="107"/>
      <c r="F15" s="107"/>
      <c r="G15" s="107"/>
      <c r="H15" s="107"/>
      <c r="I15" s="107"/>
      <c r="J15" s="107"/>
      <c r="K15" s="107"/>
      <c r="L15" s="107"/>
      <c r="M15" s="107"/>
      <c r="N15" s="107"/>
      <c r="O15" s="107"/>
      <c r="P15" s="107"/>
      <c r="Q15" s="107"/>
      <c r="R15" s="107"/>
      <c r="S15" s="94"/>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412</v>
      </c>
      <c r="S16" s="94"/>
    </row>
    <row r="17" spans="1:19" ht="14.25">
      <c r="A17" s="63">
        <v>2.1</v>
      </c>
      <c r="B17" s="62" t="s">
        <v>12</v>
      </c>
      <c r="C17" s="86">
        <v>2.582379</v>
      </c>
      <c r="D17" s="86">
        <v>4.0385729999999995</v>
      </c>
      <c r="E17" s="86">
        <v>3.4718099099999997</v>
      </c>
      <c r="F17" s="86">
        <v>4.16161821</v>
      </c>
      <c r="G17" s="86">
        <v>5.43107884</v>
      </c>
      <c r="H17" s="86">
        <v>4.6032921899999995</v>
      </c>
      <c r="I17" s="86">
        <v>12.8067564</v>
      </c>
      <c r="J17" s="86">
        <v>17.628429999999998</v>
      </c>
      <c r="K17" s="86">
        <v>18.02257139</v>
      </c>
      <c r="L17" s="86">
        <v>16.598254</v>
      </c>
      <c r="M17" s="86">
        <v>18.610913</v>
      </c>
      <c r="N17" s="86">
        <v>16.197043</v>
      </c>
      <c r="O17" s="86">
        <v>17.232214</v>
      </c>
      <c r="P17" s="86">
        <v>15.837988</v>
      </c>
      <c r="Q17" s="86">
        <v>15.843159001</v>
      </c>
      <c r="R17" s="86">
        <v>16.15158585799998</v>
      </c>
      <c r="S17" s="94"/>
    </row>
    <row r="18" spans="1:19" ht="14.25">
      <c r="A18" s="63">
        <v>2.2</v>
      </c>
      <c r="B18" s="62" t="s">
        <v>13</v>
      </c>
      <c r="C18" s="86">
        <v>3.1332750000000003</v>
      </c>
      <c r="D18" s="86">
        <v>27.477009000000002</v>
      </c>
      <c r="E18" s="86">
        <v>13.387898999999999</v>
      </c>
      <c r="F18" s="86">
        <v>0.6504099999999999</v>
      </c>
      <c r="G18" s="86">
        <v>-56.838585</v>
      </c>
      <c r="H18" s="86">
        <v>43.01668298</v>
      </c>
      <c r="I18" s="86">
        <v>15.54310013</v>
      </c>
      <c r="J18" s="86">
        <v>-9.37336413</v>
      </c>
      <c r="K18" s="86">
        <v>56.95710528</v>
      </c>
      <c r="L18" s="86">
        <v>17.812339</v>
      </c>
      <c r="M18" s="86">
        <v>77.145037</v>
      </c>
      <c r="N18" s="86">
        <v>12.911225</v>
      </c>
      <c r="O18" s="86">
        <v>47.8651345</v>
      </c>
      <c r="P18" s="86">
        <v>27.685851</v>
      </c>
      <c r="Q18" s="86">
        <v>-67.731129575</v>
      </c>
      <c r="R18" s="86">
        <v>124.15573576398</v>
      </c>
      <c r="S18" s="94"/>
    </row>
    <row r="19" spans="1:19" ht="14.25">
      <c r="A19" s="63">
        <v>2.3</v>
      </c>
      <c r="B19" s="62" t="s">
        <v>14</v>
      </c>
      <c r="C19" s="86">
        <v>0.203351</v>
      </c>
      <c r="D19" s="86">
        <v>0.426043</v>
      </c>
      <c r="E19" s="86">
        <v>0.61625077</v>
      </c>
      <c r="F19" s="86">
        <v>0.55582812</v>
      </c>
      <c r="G19" s="86">
        <v>0.30827061</v>
      </c>
      <c r="H19" s="86">
        <v>0.27299989</v>
      </c>
      <c r="I19" s="86">
        <v>0.31711100000000003</v>
      </c>
      <c r="J19" s="86">
        <v>0.9652299500000001</v>
      </c>
      <c r="K19" s="86">
        <v>1.24283918</v>
      </c>
      <c r="L19" s="86">
        <v>2.29726</v>
      </c>
      <c r="M19" s="86">
        <v>2.243373</v>
      </c>
      <c r="N19" s="86">
        <v>2.26806</v>
      </c>
      <c r="O19" s="86">
        <v>2.369995</v>
      </c>
      <c r="P19" s="86">
        <v>2.155421</v>
      </c>
      <c r="Q19" s="86">
        <v>0.12402447000000003</v>
      </c>
      <c r="R19" s="86">
        <v>1.8113579999899998</v>
      </c>
      <c r="S19" s="94"/>
    </row>
    <row r="20" spans="1:19" ht="14.25">
      <c r="A20" s="63">
        <v>2.4</v>
      </c>
      <c r="B20" s="62" t="s">
        <v>15</v>
      </c>
      <c r="C20" s="86">
        <v>5.512303000000001</v>
      </c>
      <c r="D20" s="86">
        <v>31.089539000000002</v>
      </c>
      <c r="E20" s="86">
        <v>16.24345814</v>
      </c>
      <c r="F20" s="86">
        <v>4.25620009</v>
      </c>
      <c r="G20" s="86">
        <v>-51.715776770000005</v>
      </c>
      <c r="H20" s="86">
        <v>47.347397279999996</v>
      </c>
      <c r="I20" s="86">
        <v>28.03274553</v>
      </c>
      <c r="J20" s="86">
        <v>7.289835920000001</v>
      </c>
      <c r="K20" s="86">
        <v>73.73683749</v>
      </c>
      <c r="L20" s="86">
        <v>32.113333</v>
      </c>
      <c r="M20" s="86">
        <v>93.512577</v>
      </c>
      <c r="N20" s="86">
        <v>26.840207999999997</v>
      </c>
      <c r="O20" s="86">
        <v>62.7273535</v>
      </c>
      <c r="P20" s="86">
        <v>41.368418</v>
      </c>
      <c r="Q20" s="86">
        <v>-52.011995044</v>
      </c>
      <c r="R20" s="86">
        <v>138.49596362198997</v>
      </c>
      <c r="S20" s="94"/>
    </row>
    <row r="21" spans="1:19" ht="14.25">
      <c r="A21" s="63">
        <v>2.5</v>
      </c>
      <c r="B21" s="62" t="s">
        <v>10</v>
      </c>
      <c r="C21" s="86">
        <v>5.7959119999999995</v>
      </c>
      <c r="D21" s="86">
        <v>27.415155</v>
      </c>
      <c r="E21" s="86">
        <v>18.721025290000004</v>
      </c>
      <c r="F21" s="86">
        <v>8.656222</v>
      </c>
      <c r="G21" s="86">
        <v>60.308223</v>
      </c>
      <c r="H21" s="86">
        <v>330.1754423</v>
      </c>
      <c r="I21" s="86">
        <v>8.164095</v>
      </c>
      <c r="J21" s="86">
        <v>27.25718164</v>
      </c>
      <c r="K21" s="86">
        <v>-0.8721928599999984</v>
      </c>
      <c r="L21" s="86">
        <v>27.752344000000004</v>
      </c>
      <c r="M21" s="86">
        <v>402.216469</v>
      </c>
      <c r="N21" s="86">
        <v>-26.04541799999999</v>
      </c>
      <c r="O21" s="86">
        <v>2.573603999999998</v>
      </c>
      <c r="P21" s="86">
        <v>17.85053169000001</v>
      </c>
      <c r="Q21" s="86">
        <v>89.83900846</v>
      </c>
      <c r="R21" s="86">
        <v>19.27746725999999</v>
      </c>
      <c r="S21" s="94"/>
    </row>
    <row r="22" spans="1:19" ht="14.25">
      <c r="A22" s="63">
        <v>2.6</v>
      </c>
      <c r="B22" s="62" t="s">
        <v>16</v>
      </c>
      <c r="C22" s="86" t="s">
        <v>110</v>
      </c>
      <c r="D22" s="86">
        <v>0.22</v>
      </c>
      <c r="E22" s="86">
        <v>0.2</v>
      </c>
      <c r="F22" s="86">
        <v>0.28</v>
      </c>
      <c r="G22" s="86" t="s">
        <v>110</v>
      </c>
      <c r="H22" s="86">
        <v>0.33457229000000005</v>
      </c>
      <c r="I22" s="86">
        <v>0.213774</v>
      </c>
      <c r="J22" s="86">
        <v>0.11383948</v>
      </c>
      <c r="K22" s="86">
        <v>0.255617</v>
      </c>
      <c r="L22" s="86">
        <v>0.081055</v>
      </c>
      <c r="M22" s="86">
        <v>1.0870630000000001</v>
      </c>
      <c r="N22" s="86">
        <v>6.537013</v>
      </c>
      <c r="O22" s="86">
        <v>0.531656</v>
      </c>
      <c r="P22" s="86">
        <v>0.077212</v>
      </c>
      <c r="Q22" s="86">
        <v>1.084023</v>
      </c>
      <c r="R22" s="86">
        <v>0.8394118939999999</v>
      </c>
      <c r="S22" s="94"/>
    </row>
    <row r="23" spans="1:19" ht="14.25">
      <c r="A23" s="63">
        <v>2.7</v>
      </c>
      <c r="B23" s="62" t="s">
        <v>17</v>
      </c>
      <c r="C23" s="86">
        <v>0.006</v>
      </c>
      <c r="D23" s="86">
        <v>0.193</v>
      </c>
      <c r="E23" s="86">
        <v>0.203</v>
      </c>
      <c r="F23" s="86">
        <v>0.313</v>
      </c>
      <c r="G23" s="86">
        <v>0.003</v>
      </c>
      <c r="H23" s="86">
        <v>0.4</v>
      </c>
      <c r="I23" s="86">
        <v>0.507</v>
      </c>
      <c r="J23" s="86">
        <v>0.187</v>
      </c>
      <c r="K23" s="86">
        <v>0.185</v>
      </c>
      <c r="L23" s="86">
        <v>0.20500000000000002</v>
      </c>
      <c r="M23" s="86">
        <v>3</v>
      </c>
      <c r="N23" s="86">
        <v>1</v>
      </c>
      <c r="O23" s="86">
        <v>2.16</v>
      </c>
      <c r="P23" s="86">
        <v>2</v>
      </c>
      <c r="Q23" s="86">
        <v>2</v>
      </c>
      <c r="R23" s="86">
        <v>3.77680399001</v>
      </c>
      <c r="S23" s="94"/>
    </row>
    <row r="24" spans="1:19" ht="14.25">
      <c r="A24" s="63">
        <v>2.8</v>
      </c>
      <c r="B24" s="62" t="s">
        <v>18</v>
      </c>
      <c r="C24" s="86">
        <v>11.302215</v>
      </c>
      <c r="D24" s="86">
        <v>58.531694</v>
      </c>
      <c r="E24" s="86">
        <v>34.96148343</v>
      </c>
      <c r="F24" s="86">
        <v>12.879422090000002</v>
      </c>
      <c r="G24" s="86">
        <v>8.589446229999998</v>
      </c>
      <c r="H24" s="86">
        <v>377.45283958000005</v>
      </c>
      <c r="I24" s="86">
        <v>35.90361453</v>
      </c>
      <c r="J24" s="86">
        <v>34.47385704</v>
      </c>
      <c r="K24" s="86">
        <v>72.93526163</v>
      </c>
      <c r="L24" s="86">
        <v>59.741732</v>
      </c>
      <c r="M24" s="86">
        <v>493.816109</v>
      </c>
      <c r="N24" s="86">
        <v>6.331803000000008</v>
      </c>
      <c r="O24" s="86">
        <v>63.672613500000004</v>
      </c>
      <c r="P24" s="86">
        <v>57.29616169000001</v>
      </c>
      <c r="Q24" s="86">
        <v>36.911036416</v>
      </c>
      <c r="R24" s="86">
        <v>154.83603878597995</v>
      </c>
      <c r="S24" s="94"/>
    </row>
    <row r="25" spans="1:19" ht="14.25">
      <c r="A25" s="63"/>
      <c r="B25" s="62"/>
      <c r="C25" s="62"/>
      <c r="D25" s="62"/>
      <c r="E25" s="62"/>
      <c r="F25" s="62"/>
      <c r="G25" s="62"/>
      <c r="H25" s="62"/>
      <c r="I25" s="62"/>
      <c r="J25" s="62"/>
      <c r="K25" s="62"/>
      <c r="L25" s="68"/>
      <c r="M25" s="68"/>
      <c r="N25" s="68"/>
      <c r="O25" s="68"/>
      <c r="P25" s="68"/>
      <c r="Q25" s="68"/>
      <c r="R25" s="68"/>
      <c r="S25" s="94"/>
    </row>
    <row r="26" spans="1:19" ht="15">
      <c r="A26" s="109" t="s">
        <v>19</v>
      </c>
      <c r="B26" s="109"/>
      <c r="C26" s="107"/>
      <c r="D26" s="107"/>
      <c r="E26" s="107"/>
      <c r="F26" s="107"/>
      <c r="G26" s="107"/>
      <c r="H26" s="107"/>
      <c r="I26" s="107"/>
      <c r="J26" s="107"/>
      <c r="K26" s="107"/>
      <c r="L26" s="107"/>
      <c r="M26" s="107"/>
      <c r="N26" s="107"/>
      <c r="O26" s="107"/>
      <c r="P26" s="107"/>
      <c r="Q26" s="107"/>
      <c r="R26" s="107"/>
      <c r="S26" s="94"/>
    </row>
    <row r="27" spans="1:1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412</v>
      </c>
      <c r="S27" s="94"/>
    </row>
    <row r="28" spans="1:19" ht="14.25">
      <c r="A28" s="63">
        <v>3.1</v>
      </c>
      <c r="B28" s="62" t="s">
        <v>20</v>
      </c>
      <c r="C28" s="86">
        <v>93.783307</v>
      </c>
      <c r="D28" s="86">
        <v>289.149761</v>
      </c>
      <c r="E28" s="86">
        <v>317.814806</v>
      </c>
      <c r="F28" s="86">
        <v>335.017061</v>
      </c>
      <c r="G28" s="86">
        <v>360.507752</v>
      </c>
      <c r="H28" s="86">
        <v>616.0153298299999</v>
      </c>
      <c r="I28" s="86">
        <v>643.92286</v>
      </c>
      <c r="J28" s="86">
        <v>668.83256064</v>
      </c>
      <c r="K28" s="86">
        <v>714.7614846099999</v>
      </c>
      <c r="L28" s="86">
        <v>763.6881510000001</v>
      </c>
      <c r="M28" s="86">
        <v>1223.394814</v>
      </c>
      <c r="N28" s="86">
        <v>1206.963274</v>
      </c>
      <c r="O28" s="86">
        <v>1254.91677001</v>
      </c>
      <c r="P28" s="86">
        <v>1256.33854249</v>
      </c>
      <c r="Q28" s="86">
        <v>1354.13360348</v>
      </c>
      <c r="R28" s="222">
        <v>1467.9309320999998</v>
      </c>
      <c r="S28" s="94"/>
    </row>
    <row r="29" spans="1:19" ht="14.25">
      <c r="A29" s="63">
        <v>3.2</v>
      </c>
      <c r="B29" s="62" t="s">
        <v>21</v>
      </c>
      <c r="C29" s="86">
        <v>100.24548218000001</v>
      </c>
      <c r="D29" s="86">
        <v>332.303334</v>
      </c>
      <c r="E29" s="86">
        <v>366.77938431</v>
      </c>
      <c r="F29" s="86">
        <v>377.7828247</v>
      </c>
      <c r="G29" s="86">
        <v>389.96038764</v>
      </c>
      <c r="H29" s="86">
        <v>764.32243694</v>
      </c>
      <c r="I29" s="86">
        <v>799.73227</v>
      </c>
      <c r="J29" s="86">
        <v>835.38244801</v>
      </c>
      <c r="K29" s="86">
        <v>902.32926099</v>
      </c>
      <c r="L29" s="86">
        <v>959.059454</v>
      </c>
      <c r="M29" s="86">
        <v>1484.9227740000001</v>
      </c>
      <c r="N29" s="86">
        <v>1514.91339595</v>
      </c>
      <c r="O29" s="86">
        <v>1577.17068</v>
      </c>
      <c r="P29" s="86">
        <v>1619.666373</v>
      </c>
      <c r="Q29" s="86">
        <v>1618.439475802</v>
      </c>
      <c r="R29" s="86">
        <v>2156.08590621247</v>
      </c>
      <c r="S29" s="94"/>
    </row>
    <row r="30" spans="1:19" ht="14.25">
      <c r="A30" s="63">
        <v>3.3</v>
      </c>
      <c r="B30" s="62" t="s">
        <v>22</v>
      </c>
      <c r="C30" s="86">
        <v>0.03348518000000715</v>
      </c>
      <c r="D30" s="86">
        <v>2.724883</v>
      </c>
      <c r="E30" s="86">
        <v>3.5358883100000025</v>
      </c>
      <c r="F30" s="86">
        <v>1.402920700000003</v>
      </c>
      <c r="G30" s="86">
        <v>5.023945640000001</v>
      </c>
      <c r="H30" s="86">
        <v>2.8802531699999996</v>
      </c>
      <c r="I30" s="86">
        <v>3.18072</v>
      </c>
      <c r="J30" s="86">
        <v>5.121197370000004</v>
      </c>
      <c r="K30" s="86">
        <v>2.8190863799999955</v>
      </c>
      <c r="L30" s="86">
        <v>3.942613</v>
      </c>
      <c r="M30" s="86">
        <v>28.09927</v>
      </c>
      <c r="N30" s="86">
        <v>33.95012194999999</v>
      </c>
      <c r="O30" s="86">
        <v>25.513909989999995</v>
      </c>
      <c r="P30" s="86">
        <v>22.327830510000005</v>
      </c>
      <c r="Q30" s="86">
        <v>17.305872321999967</v>
      </c>
      <c r="R30" s="86">
        <v>4.55473166999</v>
      </c>
      <c r="S30" s="94"/>
    </row>
    <row r="31" spans="1:19" ht="14.25">
      <c r="A31" s="63">
        <v>3.4</v>
      </c>
      <c r="B31" s="62" t="s">
        <v>23</v>
      </c>
      <c r="C31" s="86">
        <v>100.211997</v>
      </c>
      <c r="D31" s="86">
        <v>329.578451</v>
      </c>
      <c r="E31" s="86">
        <v>363.243496</v>
      </c>
      <c r="F31" s="86">
        <v>376.379904</v>
      </c>
      <c r="G31" s="86">
        <v>384.936442</v>
      </c>
      <c r="H31" s="86">
        <v>761.44218377</v>
      </c>
      <c r="I31" s="86">
        <v>796.55155</v>
      </c>
      <c r="J31" s="86">
        <v>830.26125064</v>
      </c>
      <c r="K31" s="86">
        <v>899.51017461</v>
      </c>
      <c r="L31" s="86">
        <v>955.116841</v>
      </c>
      <c r="M31" s="86">
        <v>1456.823504</v>
      </c>
      <c r="N31" s="86">
        <v>1480.963274</v>
      </c>
      <c r="O31" s="86">
        <v>1551.65677001</v>
      </c>
      <c r="P31" s="86">
        <v>1597.33854249</v>
      </c>
      <c r="Q31" s="86">
        <v>1601.13360348</v>
      </c>
      <c r="R31" s="86">
        <v>2151.53117454248</v>
      </c>
      <c r="S31" s="94"/>
    </row>
    <row r="32" spans="1:19" ht="14.25">
      <c r="A32" s="63">
        <v>3.5</v>
      </c>
      <c r="B32" s="62" t="s">
        <v>24</v>
      </c>
      <c r="C32" s="82">
        <v>1.0685483398447444</v>
      </c>
      <c r="D32" s="82">
        <v>1.120862720846762</v>
      </c>
      <c r="E32" s="82">
        <v>1.1203770816344925</v>
      </c>
      <c r="F32" s="82">
        <v>1.105294329985106</v>
      </c>
      <c r="G32" s="82">
        <v>1.0686553309306244</v>
      </c>
      <c r="H32" s="82">
        <v>1.1661139174451511</v>
      </c>
      <c r="I32" s="82">
        <v>1.166370830367218</v>
      </c>
      <c r="J32" s="82">
        <v>1.1687943158449712</v>
      </c>
      <c r="K32" s="82">
        <v>1.1771663491523534</v>
      </c>
      <c r="L32" s="82">
        <v>1.1717930330158466</v>
      </c>
      <c r="M32" s="82">
        <v>1.1328599214382074</v>
      </c>
      <c r="N32" s="82">
        <v>1.1204925241864556</v>
      </c>
      <c r="O32" s="82">
        <v>1.1249168596085033</v>
      </c>
      <c r="P32" s="82">
        <v>1.1432773109243697</v>
      </c>
      <c r="Q32" s="82">
        <v>1.0957364341085272</v>
      </c>
      <c r="R32" s="82">
        <v>1.4656896503056394</v>
      </c>
      <c r="S32" s="94"/>
    </row>
    <row r="33" spans="1:19" ht="14.25">
      <c r="A33" s="63"/>
      <c r="B33" s="62"/>
      <c r="C33" s="62"/>
      <c r="D33" s="62"/>
      <c r="E33" s="62"/>
      <c r="F33" s="62"/>
      <c r="G33" s="62"/>
      <c r="H33" s="62"/>
      <c r="I33" s="62"/>
      <c r="J33" s="62"/>
      <c r="K33" s="62"/>
      <c r="L33" s="68"/>
      <c r="M33" s="68"/>
      <c r="N33" s="68"/>
      <c r="O33" s="68"/>
      <c r="P33" s="68"/>
      <c r="Q33" s="68"/>
      <c r="R33" s="68"/>
      <c r="S33" s="94"/>
    </row>
    <row r="34" spans="1:19" ht="15">
      <c r="A34" s="109" t="s">
        <v>25</v>
      </c>
      <c r="B34" s="109"/>
      <c r="C34" s="107"/>
      <c r="D34" s="107"/>
      <c r="E34" s="107"/>
      <c r="F34" s="107"/>
      <c r="G34" s="107"/>
      <c r="H34" s="107"/>
      <c r="I34" s="107"/>
      <c r="J34" s="107"/>
      <c r="K34" s="107"/>
      <c r="L34" s="107"/>
      <c r="M34" s="107"/>
      <c r="N34" s="107"/>
      <c r="O34" s="107"/>
      <c r="P34" s="107"/>
      <c r="Q34" s="107"/>
      <c r="R34" s="107"/>
      <c r="S34" s="94"/>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412</v>
      </c>
      <c r="S35" s="94"/>
    </row>
    <row r="36" spans="1:19" ht="14.25">
      <c r="A36" s="63">
        <v>4.1</v>
      </c>
      <c r="B36" s="62" t="s">
        <v>26</v>
      </c>
      <c r="C36" s="86">
        <v>44.513627</v>
      </c>
      <c r="D36" s="86">
        <v>64.48060349000001</v>
      </c>
      <c r="E36" s="86">
        <v>73.14733799999999</v>
      </c>
      <c r="F36" s="86">
        <v>80.746528</v>
      </c>
      <c r="G36" s="86">
        <v>73.53038255999999</v>
      </c>
      <c r="H36" s="86">
        <v>120.07873845999998</v>
      </c>
      <c r="I36" s="86">
        <v>443.917113</v>
      </c>
      <c r="J36" s="86">
        <v>486.40866043</v>
      </c>
      <c r="K36" s="86">
        <v>517.65402119</v>
      </c>
      <c r="L36" s="86">
        <v>39.295967</v>
      </c>
      <c r="M36" s="86">
        <v>713.507699</v>
      </c>
      <c r="N36" s="86">
        <v>695.562973</v>
      </c>
      <c r="O36" s="86">
        <v>683.974162</v>
      </c>
      <c r="P36" s="86">
        <v>667.141004</v>
      </c>
      <c r="Q36" s="86">
        <v>628.9187106</v>
      </c>
      <c r="R36" s="86">
        <v>539.19638251608</v>
      </c>
      <c r="S36" s="94"/>
    </row>
    <row r="37" spans="1:19" ht="14.25">
      <c r="A37" s="63">
        <v>4.2</v>
      </c>
      <c r="B37" s="62" t="s">
        <v>27</v>
      </c>
      <c r="C37" s="86">
        <v>30.970414</v>
      </c>
      <c r="D37" s="86">
        <v>28.6553185</v>
      </c>
      <c r="E37" s="86">
        <v>31.153621140000002</v>
      </c>
      <c r="F37" s="86">
        <v>31.507561</v>
      </c>
      <c r="G37" s="86">
        <v>29.2259855</v>
      </c>
      <c r="H37" s="86">
        <v>29.180895</v>
      </c>
      <c r="I37" s="86">
        <v>31.204622</v>
      </c>
      <c r="J37" s="86">
        <v>27.54209281</v>
      </c>
      <c r="K37" s="86">
        <v>30.401848219999998</v>
      </c>
      <c r="L37" s="86">
        <v>24.800829</v>
      </c>
      <c r="M37" s="86">
        <v>326.87525</v>
      </c>
      <c r="N37" s="86">
        <v>362.575216</v>
      </c>
      <c r="O37" s="86">
        <v>357.832081</v>
      </c>
      <c r="P37" s="86">
        <v>359.9554</v>
      </c>
      <c r="Q37" s="86">
        <v>335.3910081</v>
      </c>
      <c r="R37" s="86">
        <v>318.47248066381</v>
      </c>
      <c r="S37" s="94"/>
    </row>
    <row r="38" spans="1:19" ht="14.25">
      <c r="A38" s="63">
        <v>4.3</v>
      </c>
      <c r="B38" s="62" t="s">
        <v>28</v>
      </c>
      <c r="C38" s="86" t="s">
        <v>110</v>
      </c>
      <c r="D38" s="86" t="s">
        <v>110</v>
      </c>
      <c r="E38" s="86" t="s">
        <v>110</v>
      </c>
      <c r="F38" s="86" t="s">
        <v>110</v>
      </c>
      <c r="G38" s="86" t="s">
        <v>110</v>
      </c>
      <c r="H38" s="86" t="s">
        <v>110</v>
      </c>
      <c r="I38" s="86" t="s">
        <v>110</v>
      </c>
      <c r="J38" s="86" t="s">
        <v>110</v>
      </c>
      <c r="K38" s="86">
        <v>0</v>
      </c>
      <c r="L38" s="86">
        <v>0</v>
      </c>
      <c r="M38" s="86">
        <v>323</v>
      </c>
      <c r="N38" s="86">
        <v>263</v>
      </c>
      <c r="O38" s="86">
        <v>227</v>
      </c>
      <c r="P38" s="86">
        <v>177</v>
      </c>
      <c r="Q38" s="86">
        <v>210</v>
      </c>
      <c r="R38" s="86">
        <v>154.40851437999999</v>
      </c>
      <c r="S38" s="94"/>
    </row>
    <row r="39" spans="1:19" ht="14.25">
      <c r="A39" s="63">
        <v>4.4</v>
      </c>
      <c r="B39" s="62" t="s">
        <v>29</v>
      </c>
      <c r="C39" s="86">
        <v>13.543212999999998</v>
      </c>
      <c r="D39" s="86">
        <v>8.705284990000003</v>
      </c>
      <c r="E39" s="86">
        <v>9.993716859999996</v>
      </c>
      <c r="F39" s="86">
        <v>11.238966999999999</v>
      </c>
      <c r="G39" s="86">
        <v>10.794397060000001</v>
      </c>
      <c r="H39" s="86">
        <v>12.109487999999999</v>
      </c>
      <c r="I39" s="86">
        <v>13.142491</v>
      </c>
      <c r="J39" s="86">
        <v>14.866567619999998</v>
      </c>
      <c r="K39" s="86">
        <v>14.852172969999998</v>
      </c>
      <c r="L39" s="86">
        <v>14.495137999999997</v>
      </c>
      <c r="M39" s="86">
        <v>63.632449</v>
      </c>
      <c r="N39" s="86">
        <v>69.987757</v>
      </c>
      <c r="O39" s="86">
        <v>99.142081</v>
      </c>
      <c r="P39" s="86">
        <v>130.185604</v>
      </c>
      <c r="Q39" s="86">
        <v>83.5277025</v>
      </c>
      <c r="R39" s="86">
        <v>66.31538747226</v>
      </c>
      <c r="S39" s="94"/>
    </row>
    <row r="40" spans="1:19" ht="14.25">
      <c r="A40" s="63">
        <v>4.5</v>
      </c>
      <c r="B40" s="62" t="s">
        <v>30</v>
      </c>
      <c r="C40" s="86">
        <v>19.199313</v>
      </c>
      <c r="D40" s="86">
        <v>11.976016999999999</v>
      </c>
      <c r="E40" s="86">
        <v>3.3917499999999996</v>
      </c>
      <c r="F40" s="86" t="s">
        <v>110</v>
      </c>
      <c r="G40" s="86">
        <v>1</v>
      </c>
      <c r="H40" s="86">
        <v>1.80261075</v>
      </c>
      <c r="I40" s="86">
        <v>2.11</v>
      </c>
      <c r="J40" s="86" t="s">
        <v>110</v>
      </c>
      <c r="K40" s="86" t="s">
        <v>110</v>
      </c>
      <c r="L40" s="86" t="s">
        <v>110</v>
      </c>
      <c r="M40" s="86" t="s">
        <v>110</v>
      </c>
      <c r="N40" s="86" t="s">
        <v>110</v>
      </c>
      <c r="O40" s="86" t="s">
        <v>110</v>
      </c>
      <c r="P40" s="86">
        <v>21</v>
      </c>
      <c r="Q40" s="86">
        <v>20</v>
      </c>
      <c r="R40" s="86">
        <v>5.6395646500000005</v>
      </c>
      <c r="S40" s="94"/>
    </row>
    <row r="41" spans="1:19" ht="14.25">
      <c r="A41" s="63">
        <v>4.6</v>
      </c>
      <c r="B41" s="62" t="s">
        <v>31</v>
      </c>
      <c r="C41" s="86" t="s">
        <v>110</v>
      </c>
      <c r="D41" s="86" t="s">
        <v>110</v>
      </c>
      <c r="E41" s="86" t="s">
        <v>110</v>
      </c>
      <c r="F41" s="86" t="s">
        <v>110</v>
      </c>
      <c r="G41" s="86">
        <v>1</v>
      </c>
      <c r="H41" s="86">
        <v>1.8</v>
      </c>
      <c r="I41" s="86">
        <v>2.11</v>
      </c>
      <c r="J41" s="86" t="s">
        <v>110</v>
      </c>
      <c r="K41" s="86" t="s">
        <v>110</v>
      </c>
      <c r="L41" s="86" t="s">
        <v>110</v>
      </c>
      <c r="M41" s="86" t="s">
        <v>110</v>
      </c>
      <c r="N41" s="86" t="s">
        <v>110</v>
      </c>
      <c r="O41" s="86" t="s">
        <v>110</v>
      </c>
      <c r="P41" s="86">
        <v>21</v>
      </c>
      <c r="Q41" s="86">
        <v>20</v>
      </c>
      <c r="R41" s="86">
        <v>0</v>
      </c>
      <c r="S41" s="94"/>
    </row>
    <row r="42" spans="1:19" ht="14.25">
      <c r="A42" s="63">
        <v>4.7</v>
      </c>
      <c r="B42" s="62" t="s">
        <v>32</v>
      </c>
      <c r="C42" s="86">
        <v>19.199313</v>
      </c>
      <c r="D42" s="86">
        <v>11.976016999999999</v>
      </c>
      <c r="E42" s="86">
        <v>3.3917499999999996</v>
      </c>
      <c r="F42" s="86" t="s">
        <v>110</v>
      </c>
      <c r="G42" s="86" t="s">
        <v>110</v>
      </c>
      <c r="H42" s="86" t="s">
        <v>110</v>
      </c>
      <c r="I42" s="86" t="s">
        <v>110</v>
      </c>
      <c r="J42" s="86" t="s">
        <v>110</v>
      </c>
      <c r="K42" s="86" t="s">
        <v>110</v>
      </c>
      <c r="L42" s="86" t="s">
        <v>110</v>
      </c>
      <c r="M42" s="86" t="s">
        <v>110</v>
      </c>
      <c r="N42" s="86" t="s">
        <v>110</v>
      </c>
      <c r="O42" s="86" t="s">
        <v>110</v>
      </c>
      <c r="P42" s="86" t="s">
        <v>110</v>
      </c>
      <c r="Q42" s="86" t="s">
        <v>110</v>
      </c>
      <c r="R42" s="86">
        <v>5.6395646500000005</v>
      </c>
      <c r="S42" s="94"/>
    </row>
    <row r="43" spans="1:19" ht="14.25">
      <c r="A43" s="63">
        <v>4.8</v>
      </c>
      <c r="B43" s="62" t="s">
        <v>33</v>
      </c>
      <c r="C43" s="86">
        <v>28.587423</v>
      </c>
      <c r="D43" s="86">
        <v>234.07677604</v>
      </c>
      <c r="E43" s="86">
        <v>264.85296155</v>
      </c>
      <c r="F43" s="86">
        <v>276.42064602</v>
      </c>
      <c r="G43" s="86">
        <v>251.74923687999998</v>
      </c>
      <c r="H43" s="86">
        <v>304.11084019</v>
      </c>
      <c r="I43" s="86">
        <v>263.34055565</v>
      </c>
      <c r="J43" s="86">
        <v>287.59486363999997</v>
      </c>
      <c r="K43" s="86">
        <v>327.61160045</v>
      </c>
      <c r="L43" s="86">
        <v>371.399662</v>
      </c>
      <c r="M43" s="86">
        <v>676.32959777</v>
      </c>
      <c r="N43" s="86">
        <v>704.72285282</v>
      </c>
      <c r="O43" s="86">
        <v>794.721515</v>
      </c>
      <c r="P43" s="86">
        <v>823.589946</v>
      </c>
      <c r="Q43" s="86">
        <v>692.19027597</v>
      </c>
      <c r="R43" s="86">
        <v>923.56593601002</v>
      </c>
      <c r="S43" s="94"/>
    </row>
    <row r="44" spans="1:19" ht="14.25">
      <c r="A44" s="63">
        <v>4.9</v>
      </c>
      <c r="B44" s="62" t="s">
        <v>34</v>
      </c>
      <c r="C44" s="86">
        <v>14.923704</v>
      </c>
      <c r="D44" s="86">
        <v>103.180555</v>
      </c>
      <c r="E44" s="86">
        <v>110.188152</v>
      </c>
      <c r="F44" s="86">
        <v>118.898228</v>
      </c>
      <c r="G44" s="86">
        <v>119.00489900000001</v>
      </c>
      <c r="H44" s="86">
        <v>141.95130645999998</v>
      </c>
      <c r="I44" s="86">
        <v>88.14256618</v>
      </c>
      <c r="J44" s="86">
        <v>92.12214798</v>
      </c>
      <c r="K44" s="86">
        <v>105.99819196</v>
      </c>
      <c r="L44" s="86">
        <v>125.639003</v>
      </c>
      <c r="M44" s="86">
        <v>283.329033</v>
      </c>
      <c r="N44" s="86">
        <v>330.5542185</v>
      </c>
      <c r="O44" s="86">
        <v>322.95145699999995</v>
      </c>
      <c r="P44" s="86">
        <v>305.3677905</v>
      </c>
      <c r="Q44" s="86">
        <v>305.56456151</v>
      </c>
      <c r="R44" s="86">
        <v>349.70098470802</v>
      </c>
      <c r="S44" s="94"/>
    </row>
    <row r="45" spans="1:19" ht="14.25">
      <c r="A45" s="73" t="s">
        <v>35</v>
      </c>
      <c r="B45" s="62" t="s">
        <v>36</v>
      </c>
      <c r="C45" s="86">
        <v>13.398687</v>
      </c>
      <c r="D45" s="86">
        <v>96.97685804000001</v>
      </c>
      <c r="E45" s="86">
        <v>105.69284222</v>
      </c>
      <c r="F45" s="86">
        <v>125.52241802</v>
      </c>
      <c r="G45" s="86">
        <v>85.81776099999999</v>
      </c>
      <c r="H45" s="86">
        <v>111.23157682</v>
      </c>
      <c r="I45" s="86">
        <v>115.03584547</v>
      </c>
      <c r="J45" s="86">
        <v>111.17561973</v>
      </c>
      <c r="K45" s="86">
        <v>156.90221796</v>
      </c>
      <c r="L45" s="86">
        <v>203.597748</v>
      </c>
      <c r="M45" s="86">
        <v>331.35602196</v>
      </c>
      <c r="N45" s="86">
        <v>317.83071132</v>
      </c>
      <c r="O45" s="86">
        <v>400.953684</v>
      </c>
      <c r="P45" s="86">
        <v>452.582723</v>
      </c>
      <c r="Q45" s="86">
        <v>322.433825</v>
      </c>
      <c r="R45" s="86">
        <v>339.26572061</v>
      </c>
      <c r="S45" s="94"/>
    </row>
    <row r="46" spans="1:19" ht="14.25">
      <c r="A46" s="73" t="s">
        <v>37</v>
      </c>
      <c r="B46" s="62" t="s">
        <v>38</v>
      </c>
      <c r="C46" s="86" t="s">
        <v>110</v>
      </c>
      <c r="D46" s="86">
        <v>1.54</v>
      </c>
      <c r="E46" s="86">
        <v>2</v>
      </c>
      <c r="F46" s="86">
        <v>1</v>
      </c>
      <c r="G46" s="86">
        <v>1.37</v>
      </c>
      <c r="H46" s="86">
        <v>1.7871910500000001</v>
      </c>
      <c r="I46" s="86">
        <v>0.55</v>
      </c>
      <c r="J46" s="86" t="s">
        <v>110</v>
      </c>
      <c r="K46" s="86">
        <v>0</v>
      </c>
      <c r="L46" s="86">
        <v>0</v>
      </c>
      <c r="M46" s="86">
        <v>3</v>
      </c>
      <c r="N46" s="86" t="s">
        <v>110</v>
      </c>
      <c r="O46" s="127">
        <v>0.03</v>
      </c>
      <c r="P46" s="86" t="s">
        <v>110</v>
      </c>
      <c r="Q46" s="86" t="s">
        <v>110</v>
      </c>
      <c r="R46" s="86">
        <v>5.840436640000001</v>
      </c>
      <c r="S46" s="94"/>
    </row>
    <row r="47" spans="1:19" ht="14.25">
      <c r="A47" s="73" t="s">
        <v>39</v>
      </c>
      <c r="B47" s="62" t="s">
        <v>40</v>
      </c>
      <c r="C47" s="86">
        <v>0.265032</v>
      </c>
      <c r="D47" s="86">
        <v>32.379363</v>
      </c>
      <c r="E47" s="86">
        <v>46.97196733</v>
      </c>
      <c r="F47" s="86">
        <v>31</v>
      </c>
      <c r="G47" s="86">
        <v>45.55657688</v>
      </c>
      <c r="H47" s="86">
        <v>49.14076583000001</v>
      </c>
      <c r="I47" s="86">
        <v>60.072143999999994</v>
      </c>
      <c r="J47" s="86">
        <v>83.69709593</v>
      </c>
      <c r="K47" s="86">
        <v>64.71119053000001</v>
      </c>
      <c r="L47" s="86">
        <v>42.162911</v>
      </c>
      <c r="M47" s="86">
        <v>58.64454281</v>
      </c>
      <c r="N47" s="86">
        <v>56.337923</v>
      </c>
      <c r="O47" s="86">
        <v>70.786374</v>
      </c>
      <c r="P47" s="86">
        <v>65.6394325</v>
      </c>
      <c r="Q47" s="86">
        <v>64.19188946</v>
      </c>
      <c r="R47" s="86">
        <v>228.7587940522</v>
      </c>
      <c r="S47" s="94"/>
    </row>
    <row r="48" spans="1:19"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v>1</v>
      </c>
      <c r="N48" s="86">
        <v>9</v>
      </c>
      <c r="O48" s="86">
        <v>0.53</v>
      </c>
      <c r="P48" s="86">
        <v>1</v>
      </c>
      <c r="Q48" s="86">
        <v>1</v>
      </c>
      <c r="R48" s="86">
        <v>0.66114643</v>
      </c>
      <c r="S48" s="94"/>
    </row>
    <row r="49" spans="1:19"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v>0</v>
      </c>
      <c r="S49" s="94"/>
    </row>
    <row r="50" spans="1:19"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86" t="s">
        <v>110</v>
      </c>
      <c r="O50" s="86" t="s">
        <v>110</v>
      </c>
      <c r="P50" s="86" t="s">
        <v>110</v>
      </c>
      <c r="Q50" s="86" t="s">
        <v>110</v>
      </c>
      <c r="R50" s="86">
        <v>12.130223390000001</v>
      </c>
      <c r="S50" s="94"/>
    </row>
    <row r="51" spans="1:19" ht="14.25">
      <c r="A51" s="73" t="s">
        <v>47</v>
      </c>
      <c r="B51" s="62" t="s">
        <v>48</v>
      </c>
      <c r="C51" s="86">
        <v>6.211748999999999</v>
      </c>
      <c r="D51" s="86">
        <v>7.690566239999999</v>
      </c>
      <c r="E51" s="86">
        <v>4.29411197</v>
      </c>
      <c r="F51" s="86">
        <v>3.1927242299999996</v>
      </c>
      <c r="G51" s="86">
        <v>10.87863692</v>
      </c>
      <c r="H51" s="86" t="s">
        <v>110</v>
      </c>
      <c r="I51" s="86" t="s">
        <v>110</v>
      </c>
      <c r="J51" s="86" t="s">
        <v>110</v>
      </c>
      <c r="K51" s="86">
        <v>3.9461877199999997</v>
      </c>
      <c r="L51" s="86">
        <v>6.3722520000000005</v>
      </c>
      <c r="M51" s="86">
        <v>18.416114</v>
      </c>
      <c r="N51" s="86">
        <v>24.476441</v>
      </c>
      <c r="O51" s="86">
        <v>84.037488</v>
      </c>
      <c r="P51" s="86">
        <v>98.0202923</v>
      </c>
      <c r="Q51" s="86">
        <v>167.74986834</v>
      </c>
      <c r="R51" s="86">
        <v>95.93641004000001</v>
      </c>
      <c r="S51" s="94"/>
    </row>
    <row r="52" spans="1:19" ht="14.25">
      <c r="A52" s="73" t="s">
        <v>49</v>
      </c>
      <c r="B52" s="62" t="s">
        <v>50</v>
      </c>
      <c r="C52" s="86" t="s">
        <v>110</v>
      </c>
      <c r="D52" s="86">
        <v>0.64</v>
      </c>
      <c r="E52" s="86" t="s">
        <v>110</v>
      </c>
      <c r="F52" s="86" t="s">
        <v>110</v>
      </c>
      <c r="G52" s="86">
        <v>1</v>
      </c>
      <c r="H52" s="86">
        <v>80.37128987000001</v>
      </c>
      <c r="I52" s="86">
        <v>97.751542</v>
      </c>
      <c r="J52" s="86">
        <v>131.252346</v>
      </c>
      <c r="K52" s="86">
        <v>185.564799</v>
      </c>
      <c r="L52" s="86">
        <v>218.075421</v>
      </c>
      <c r="M52" s="86">
        <v>269.92356600000005</v>
      </c>
      <c r="N52" s="86">
        <v>320.427536</v>
      </c>
      <c r="O52" s="86">
        <v>363.466727</v>
      </c>
      <c r="P52" s="86">
        <v>386.6342</v>
      </c>
      <c r="Q52" s="86">
        <v>503.123154</v>
      </c>
      <c r="R52" s="86">
        <v>493.58176563999996</v>
      </c>
      <c r="S52" s="94"/>
    </row>
    <row r="53" spans="1:19" ht="14.25">
      <c r="A53" s="73" t="s">
        <v>51</v>
      </c>
      <c r="B53" s="62" t="s">
        <v>52</v>
      </c>
      <c r="C53" s="86">
        <v>1.7360071799999897</v>
      </c>
      <c r="D53" s="86">
        <v>5.462520230000004</v>
      </c>
      <c r="E53" s="86">
        <v>12.156736789999995</v>
      </c>
      <c r="F53" s="86">
        <v>9.481739450000003</v>
      </c>
      <c r="G53" s="86">
        <v>10.440491279999982</v>
      </c>
      <c r="H53" s="86">
        <v>22.918242919999997</v>
      </c>
      <c r="I53" s="86">
        <v>22.54770615</v>
      </c>
      <c r="J53" s="86">
        <v>29.81791847</v>
      </c>
      <c r="K53" s="86">
        <v>14.935522629999989</v>
      </c>
      <c r="L53" s="86">
        <v>3.8641440000000107</v>
      </c>
      <c r="M53" s="86">
        <v>35.39917023000001</v>
      </c>
      <c r="N53" s="86">
        <v>19.19784312999996</v>
      </c>
      <c r="O53" s="86">
        <v>11.406841650000018</v>
      </c>
      <c r="P53" s="86">
        <v>11.007123</v>
      </c>
      <c r="Q53" s="86">
        <v>19.661987891999992</v>
      </c>
      <c r="R53" s="86">
        <v>85.46996848128</v>
      </c>
      <c r="S53" s="94"/>
    </row>
    <row r="54" spans="1:19" ht="14.25">
      <c r="A54" s="73" t="s">
        <v>53</v>
      </c>
      <c r="B54" s="62" t="s">
        <v>54</v>
      </c>
      <c r="C54" s="86">
        <v>100.24811918</v>
      </c>
      <c r="D54" s="86">
        <v>324.326483</v>
      </c>
      <c r="E54" s="86">
        <v>357.84289831</v>
      </c>
      <c r="F54" s="86">
        <v>369.8416377</v>
      </c>
      <c r="G54" s="86">
        <v>348.59874764</v>
      </c>
      <c r="H54" s="86">
        <v>529.28172219</v>
      </c>
      <c r="I54" s="86">
        <v>829.6669168000001</v>
      </c>
      <c r="J54" s="86">
        <v>935.07378854</v>
      </c>
      <c r="K54" s="86">
        <v>1049.7121309899999</v>
      </c>
      <c r="L54" s="86">
        <v>639.0074460000001</v>
      </c>
      <c r="M54" s="86">
        <v>1714.576147</v>
      </c>
      <c r="N54" s="86">
        <v>1773.38764595</v>
      </c>
      <c r="O54" s="86">
        <v>1938.1367336499998</v>
      </c>
      <c r="P54" s="86">
        <v>2008.3925653000001</v>
      </c>
      <c r="Q54" s="86">
        <v>2032.643996802</v>
      </c>
      <c r="R54" s="86">
        <v>2156.08590621247</v>
      </c>
      <c r="S54" s="94"/>
    </row>
    <row r="55" spans="1:19" ht="14.25">
      <c r="A55" s="73" t="s">
        <v>55</v>
      </c>
      <c r="B55" s="62" t="s">
        <v>56</v>
      </c>
      <c r="C55" s="111"/>
      <c r="D55" s="111">
        <v>0.15802144431479</v>
      </c>
      <c r="E55" s="111">
        <v>0.04878457971023696</v>
      </c>
      <c r="F55" s="111">
        <v>0.011766749735030202</v>
      </c>
      <c r="G55" s="111">
        <v>-0.13429945591375672</v>
      </c>
      <c r="H55" s="111">
        <v>0.1140168858890314</v>
      </c>
      <c r="I55" s="111">
        <v>0.042125495183805935</v>
      </c>
      <c r="J55" s="111">
        <v>0.008295920013292681</v>
      </c>
      <c r="K55" s="111">
        <v>0.07716896251695185</v>
      </c>
      <c r="L55" s="111">
        <v>0.029975383328709877</v>
      </c>
      <c r="M55" s="111">
        <v>0.06735165829462789</v>
      </c>
      <c r="N55" s="111">
        <v>0.013730209656988158</v>
      </c>
      <c r="O55" s="111">
        <v>0.023927687048688313</v>
      </c>
      <c r="P55" s="111">
        <v>0.015584797389706778</v>
      </c>
      <c r="Q55" s="111">
        <v>-0.01799273355970803</v>
      </c>
      <c r="R55" s="223">
        <v>0.06423490048468504</v>
      </c>
      <c r="S55" s="94"/>
    </row>
    <row r="56" spans="1:19" ht="14.25">
      <c r="A56" s="73"/>
      <c r="B56" s="62"/>
      <c r="C56" s="79"/>
      <c r="D56" s="130"/>
      <c r="E56" s="130"/>
      <c r="F56" s="130"/>
      <c r="G56" s="130"/>
      <c r="H56" s="130"/>
      <c r="I56" s="130"/>
      <c r="J56" s="130"/>
      <c r="K56" s="130"/>
      <c r="L56" s="130"/>
      <c r="M56" s="130"/>
      <c r="N56" s="130"/>
      <c r="O56" s="130"/>
      <c r="P56" s="130"/>
      <c r="Q56" s="130"/>
      <c r="R56" s="130"/>
      <c r="S56" s="94"/>
    </row>
    <row r="57" spans="1:19" ht="15">
      <c r="A57" s="109" t="s">
        <v>58</v>
      </c>
      <c r="B57" s="109"/>
      <c r="C57" s="107"/>
      <c r="D57" s="107"/>
      <c r="E57" s="107"/>
      <c r="F57" s="107"/>
      <c r="G57" s="107"/>
      <c r="H57" s="107"/>
      <c r="I57" s="107"/>
      <c r="J57" s="107"/>
      <c r="K57" s="107"/>
      <c r="L57" s="107"/>
      <c r="M57" s="107"/>
      <c r="N57" s="107"/>
      <c r="O57" s="107"/>
      <c r="P57" s="107"/>
      <c r="Q57" s="107"/>
      <c r="R57" s="107"/>
      <c r="S57" s="94"/>
    </row>
    <row r="58" spans="1:1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412</v>
      </c>
      <c r="S58" s="94"/>
    </row>
    <row r="59" spans="1:19" ht="14.25">
      <c r="A59" s="63">
        <v>5.1</v>
      </c>
      <c r="B59" s="63" t="s">
        <v>60</v>
      </c>
      <c r="C59" s="114">
        <v>9.975</v>
      </c>
      <c r="D59" s="114">
        <v>11.055</v>
      </c>
      <c r="E59" s="114">
        <v>11.940999999999999</v>
      </c>
      <c r="F59" s="114">
        <v>12.051</v>
      </c>
      <c r="G59" s="114">
        <v>12.555</v>
      </c>
      <c r="H59" s="114">
        <v>17.113</v>
      </c>
      <c r="I59" s="114">
        <v>16.953</v>
      </c>
      <c r="J59" s="114">
        <v>18.384999999999998</v>
      </c>
      <c r="K59" s="114">
        <v>19.428</v>
      </c>
      <c r="L59" s="114">
        <v>20.521</v>
      </c>
      <c r="M59" s="114">
        <v>24.864</v>
      </c>
      <c r="N59" s="68">
        <v>24.596</v>
      </c>
      <c r="O59" s="86">
        <v>16.472</v>
      </c>
      <c r="P59" s="86">
        <v>16.467</v>
      </c>
      <c r="Q59" s="86">
        <v>15.976</v>
      </c>
      <c r="R59" s="86">
        <v>25.677</v>
      </c>
      <c r="S59" s="94"/>
    </row>
    <row r="60" spans="1:19" ht="14.25">
      <c r="A60" s="63">
        <v>5.2</v>
      </c>
      <c r="B60" s="63" t="s">
        <v>61</v>
      </c>
      <c r="C60" s="114">
        <v>9.602</v>
      </c>
      <c r="D60" s="114">
        <v>10.552</v>
      </c>
      <c r="E60" s="114">
        <v>11.259</v>
      </c>
      <c r="F60" s="114">
        <v>11.276</v>
      </c>
      <c r="G60" s="114">
        <v>11.707</v>
      </c>
      <c r="H60" s="114">
        <v>15.75</v>
      </c>
      <c r="I60" s="114">
        <v>15.472999999999999</v>
      </c>
      <c r="J60" s="114">
        <v>16.509</v>
      </c>
      <c r="K60" s="114">
        <v>17.643</v>
      </c>
      <c r="L60" s="114">
        <v>18.82</v>
      </c>
      <c r="M60" s="114">
        <v>21.066</v>
      </c>
      <c r="N60" s="68">
        <v>20.53</v>
      </c>
      <c r="O60" s="86">
        <v>12.248999999999999</v>
      </c>
      <c r="P60" s="86">
        <v>12.231</v>
      </c>
      <c r="Q60" s="86">
        <v>11.62</v>
      </c>
      <c r="R60" s="86">
        <v>20.561</v>
      </c>
      <c r="S60" s="94"/>
    </row>
    <row r="61" spans="1:19" ht="14.25">
      <c r="A61" s="63">
        <v>5.3</v>
      </c>
      <c r="B61" s="63" t="s">
        <v>62</v>
      </c>
      <c r="C61" s="114">
        <v>0.093</v>
      </c>
      <c r="D61" s="114">
        <v>0.106</v>
      </c>
      <c r="E61" s="114">
        <v>0.357</v>
      </c>
      <c r="F61" s="114">
        <v>0.178</v>
      </c>
      <c r="G61" s="114">
        <v>0.217</v>
      </c>
      <c r="H61" s="114">
        <v>0.212</v>
      </c>
      <c r="I61" s="114">
        <v>0.347</v>
      </c>
      <c r="J61" s="114">
        <v>0.649</v>
      </c>
      <c r="K61" s="114">
        <v>0.744</v>
      </c>
      <c r="L61" s="114">
        <v>0.94</v>
      </c>
      <c r="M61" s="114">
        <v>1.886</v>
      </c>
      <c r="N61" s="68">
        <v>2.113</v>
      </c>
      <c r="O61" s="129">
        <v>2.0100000000000002</v>
      </c>
      <c r="P61" s="129">
        <v>2.004</v>
      </c>
      <c r="Q61" s="129">
        <v>2.504</v>
      </c>
      <c r="R61" s="86">
        <v>2.954</v>
      </c>
      <c r="S61" s="94"/>
    </row>
    <row r="62" spans="1:19" ht="14.25">
      <c r="A62" s="63">
        <v>5.4</v>
      </c>
      <c r="B62" s="63" t="s">
        <v>63</v>
      </c>
      <c r="C62" s="114">
        <v>0.27999999999999997</v>
      </c>
      <c r="D62" s="114">
        <v>0.397</v>
      </c>
      <c r="E62" s="114">
        <v>0.325</v>
      </c>
      <c r="F62" s="114">
        <v>0.597</v>
      </c>
      <c r="G62" s="114">
        <v>0.631</v>
      </c>
      <c r="H62" s="114">
        <v>1.151</v>
      </c>
      <c r="I62" s="114">
        <v>1.133</v>
      </c>
      <c r="J62" s="114">
        <v>1.2269999999999999</v>
      </c>
      <c r="K62" s="114">
        <v>1.041</v>
      </c>
      <c r="L62" s="114">
        <v>0.761</v>
      </c>
      <c r="M62" s="114">
        <v>1.912</v>
      </c>
      <c r="N62" s="68">
        <v>1.953</v>
      </c>
      <c r="O62" s="129">
        <v>2.213</v>
      </c>
      <c r="P62" s="129">
        <v>2.232</v>
      </c>
      <c r="Q62" s="129">
        <v>1.852</v>
      </c>
      <c r="R62" s="129">
        <v>2.162</v>
      </c>
      <c r="S62" s="94"/>
    </row>
    <row r="63" spans="1:19" ht="14.25">
      <c r="A63" s="63">
        <v>5.5</v>
      </c>
      <c r="B63" s="63" t="s">
        <v>82</v>
      </c>
      <c r="C63" s="86">
        <v>15</v>
      </c>
      <c r="D63" s="86">
        <v>16</v>
      </c>
      <c r="E63" s="86">
        <v>19</v>
      </c>
      <c r="F63" s="86">
        <v>17</v>
      </c>
      <c r="G63" s="86">
        <v>17</v>
      </c>
      <c r="H63" s="86">
        <v>19</v>
      </c>
      <c r="I63" s="86">
        <v>19</v>
      </c>
      <c r="J63" s="86">
        <v>19</v>
      </c>
      <c r="K63" s="86">
        <v>18</v>
      </c>
      <c r="L63" s="86">
        <v>18</v>
      </c>
      <c r="M63" s="86">
        <v>19</v>
      </c>
      <c r="N63" s="68">
        <v>18</v>
      </c>
      <c r="O63" s="129">
        <v>14</v>
      </c>
      <c r="P63" s="129">
        <v>13</v>
      </c>
      <c r="Q63" s="129">
        <v>13</v>
      </c>
      <c r="R63" s="209">
        <v>12</v>
      </c>
      <c r="S63" s="94"/>
    </row>
    <row r="64" spans="1:19" ht="14.25">
      <c r="A64" s="63">
        <v>5.6</v>
      </c>
      <c r="B64" s="63" t="s">
        <v>80</v>
      </c>
      <c r="C64" s="86">
        <v>18</v>
      </c>
      <c r="D64" s="86">
        <v>19</v>
      </c>
      <c r="E64" s="86">
        <v>20</v>
      </c>
      <c r="F64" s="86">
        <v>19</v>
      </c>
      <c r="G64" s="86">
        <v>20</v>
      </c>
      <c r="H64" s="86">
        <v>22</v>
      </c>
      <c r="I64" s="86">
        <v>22</v>
      </c>
      <c r="J64" s="86">
        <v>22</v>
      </c>
      <c r="K64" s="86">
        <v>21</v>
      </c>
      <c r="L64" s="86">
        <v>17</v>
      </c>
      <c r="M64" s="86">
        <v>21</v>
      </c>
      <c r="N64" s="68">
        <v>22</v>
      </c>
      <c r="O64" s="129">
        <v>29</v>
      </c>
      <c r="P64" s="129">
        <v>30</v>
      </c>
      <c r="Q64" s="129">
        <v>32</v>
      </c>
      <c r="R64" s="209" t="s">
        <v>110</v>
      </c>
      <c r="S64" s="94"/>
    </row>
    <row r="65" spans="1:19" ht="14.25">
      <c r="A65" s="63">
        <v>5.7</v>
      </c>
      <c r="B65" s="63" t="s">
        <v>66</v>
      </c>
      <c r="C65" s="78" t="s">
        <v>110</v>
      </c>
      <c r="D65" s="78" t="s">
        <v>110</v>
      </c>
      <c r="E65" s="78" t="s">
        <v>110</v>
      </c>
      <c r="F65" s="78" t="s">
        <v>110</v>
      </c>
      <c r="G65" s="78" t="s">
        <v>110</v>
      </c>
      <c r="H65" s="78" t="s">
        <v>110</v>
      </c>
      <c r="I65" s="78" t="s">
        <v>110</v>
      </c>
      <c r="J65" s="78" t="s">
        <v>110</v>
      </c>
      <c r="K65" s="78" t="s">
        <v>110</v>
      </c>
      <c r="L65" s="78" t="s">
        <v>110</v>
      </c>
      <c r="M65" s="78" t="s">
        <v>110</v>
      </c>
      <c r="N65" s="78" t="s">
        <v>110</v>
      </c>
      <c r="O65" s="78" t="s">
        <v>110</v>
      </c>
      <c r="P65" s="78" t="s">
        <v>110</v>
      </c>
      <c r="Q65" s="78" t="s">
        <v>110</v>
      </c>
      <c r="R65" s="79" t="s">
        <v>110</v>
      </c>
      <c r="S65" s="94"/>
    </row>
    <row r="66" spans="1:19" ht="14.25">
      <c r="A66" s="62"/>
      <c r="B66" s="62"/>
      <c r="C66" s="62"/>
      <c r="D66" s="62"/>
      <c r="E66" s="62"/>
      <c r="F66" s="62"/>
      <c r="G66" s="62"/>
      <c r="H66" s="62"/>
      <c r="I66" s="62"/>
      <c r="J66" s="62"/>
      <c r="K66" s="62"/>
      <c r="L66" s="62"/>
      <c r="M66" s="62"/>
      <c r="S66" s="94"/>
    </row>
    <row r="67" spans="1:19" ht="15">
      <c r="A67" s="109" t="s">
        <v>67</v>
      </c>
      <c r="B67" s="109"/>
      <c r="C67" s="107"/>
      <c r="D67" s="107"/>
      <c r="E67" s="107"/>
      <c r="F67" s="107"/>
      <c r="G67" s="107"/>
      <c r="H67" s="107"/>
      <c r="I67" s="107"/>
      <c r="J67" s="107"/>
      <c r="K67" s="107"/>
      <c r="L67" s="107"/>
      <c r="M67" s="107"/>
      <c r="N67" s="107"/>
      <c r="O67" s="107"/>
      <c r="P67" s="107"/>
      <c r="Q67" s="107"/>
      <c r="R67" s="107"/>
      <c r="S67" s="94"/>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412</v>
      </c>
      <c r="S68" s="94"/>
    </row>
    <row r="69" spans="1:19" ht="14.25">
      <c r="A69" s="63">
        <v>6.1</v>
      </c>
      <c r="B69" s="62" t="s">
        <v>69</v>
      </c>
      <c r="C69" s="78" t="s">
        <v>110</v>
      </c>
      <c r="D69" s="78" t="s">
        <v>110</v>
      </c>
      <c r="E69" s="78" t="s">
        <v>110</v>
      </c>
      <c r="F69" s="78" t="s">
        <v>110</v>
      </c>
      <c r="G69" s="112" t="s">
        <v>110</v>
      </c>
      <c r="H69" s="112" t="s">
        <v>110</v>
      </c>
      <c r="I69" s="112" t="s">
        <v>110</v>
      </c>
      <c r="J69" s="81" t="s">
        <v>110</v>
      </c>
      <c r="K69" s="81" t="s">
        <v>110</v>
      </c>
      <c r="L69" s="81" t="s">
        <v>110</v>
      </c>
      <c r="M69" s="81" t="s">
        <v>110</v>
      </c>
      <c r="N69" s="81" t="s">
        <v>110</v>
      </c>
      <c r="O69" s="81" t="s">
        <v>110</v>
      </c>
      <c r="P69" s="81" t="s">
        <v>110</v>
      </c>
      <c r="Q69" s="81" t="s">
        <v>110</v>
      </c>
      <c r="R69" s="176" t="s">
        <v>110</v>
      </c>
      <c r="S69" s="94"/>
    </row>
    <row r="70" spans="1:19" ht="14.25">
      <c r="A70" s="63">
        <v>6.2</v>
      </c>
      <c r="B70" s="62" t="s">
        <v>70</v>
      </c>
      <c r="C70" s="78" t="s">
        <v>110</v>
      </c>
      <c r="D70" s="78" t="s">
        <v>110</v>
      </c>
      <c r="E70" s="78" t="s">
        <v>110</v>
      </c>
      <c r="F70" s="78" t="s">
        <v>110</v>
      </c>
      <c r="G70" s="112" t="s">
        <v>110</v>
      </c>
      <c r="H70" s="112" t="s">
        <v>110</v>
      </c>
      <c r="I70" s="112" t="s">
        <v>110</v>
      </c>
      <c r="J70" s="81" t="s">
        <v>110</v>
      </c>
      <c r="K70" s="81" t="s">
        <v>110</v>
      </c>
      <c r="L70" s="81" t="s">
        <v>110</v>
      </c>
      <c r="M70" s="81" t="s">
        <v>110</v>
      </c>
      <c r="N70" s="81" t="s">
        <v>110</v>
      </c>
      <c r="O70" s="81" t="s">
        <v>110</v>
      </c>
      <c r="P70" s="81" t="s">
        <v>110</v>
      </c>
      <c r="Q70" s="81" t="s">
        <v>110</v>
      </c>
      <c r="R70" s="176" t="s">
        <v>110</v>
      </c>
      <c r="S70" s="94"/>
    </row>
    <row r="71" spans="1:19" ht="14.25">
      <c r="A71" s="63">
        <v>6.3</v>
      </c>
      <c r="B71" s="62" t="s">
        <v>71</v>
      </c>
      <c r="C71" s="78" t="s">
        <v>110</v>
      </c>
      <c r="D71" s="78" t="s">
        <v>110</v>
      </c>
      <c r="E71" s="78" t="s">
        <v>110</v>
      </c>
      <c r="F71" s="78" t="s">
        <v>110</v>
      </c>
      <c r="G71" s="112" t="s">
        <v>110</v>
      </c>
      <c r="H71" s="112" t="s">
        <v>110</v>
      </c>
      <c r="I71" s="112" t="s">
        <v>110</v>
      </c>
      <c r="J71" s="81" t="s">
        <v>110</v>
      </c>
      <c r="K71" s="81" t="s">
        <v>110</v>
      </c>
      <c r="L71" s="81" t="s">
        <v>110</v>
      </c>
      <c r="M71" s="81" t="s">
        <v>110</v>
      </c>
      <c r="N71" s="81" t="s">
        <v>110</v>
      </c>
      <c r="O71" s="81" t="s">
        <v>110</v>
      </c>
      <c r="P71" s="81" t="s">
        <v>110</v>
      </c>
      <c r="Q71" s="81" t="s">
        <v>110</v>
      </c>
      <c r="R71" s="176" t="s">
        <v>110</v>
      </c>
      <c r="S71" s="94"/>
    </row>
    <row r="72" spans="1:19" ht="14.25">
      <c r="A72" s="63">
        <v>6.4</v>
      </c>
      <c r="B72" s="62" t="s">
        <v>72</v>
      </c>
      <c r="C72" s="80">
        <v>0.003652758081947203</v>
      </c>
      <c r="D72" s="80">
        <v>0.010714299311187829</v>
      </c>
      <c r="E72" s="80">
        <v>0.010580935313335751</v>
      </c>
      <c r="F72" s="80">
        <v>0.009889954281432014</v>
      </c>
      <c r="G72" s="80">
        <v>0.0093140159651071</v>
      </c>
      <c r="H72" s="80">
        <v>0.01487782843638265</v>
      </c>
      <c r="I72" s="179">
        <v>0.02076940006909224</v>
      </c>
      <c r="J72" s="179">
        <v>0.021818766591220912</v>
      </c>
      <c r="K72" s="194">
        <v>0.02390871497528755</v>
      </c>
      <c r="L72" s="194">
        <v>0.013785795101029933</v>
      </c>
      <c r="M72" s="194">
        <v>0.03429632442541956</v>
      </c>
      <c r="N72" s="194">
        <v>0.03403690932480389</v>
      </c>
      <c r="O72" s="194">
        <v>0.036565306041150984</v>
      </c>
      <c r="P72" s="194">
        <v>0.03626723739020832</v>
      </c>
      <c r="Q72" s="194">
        <v>0.0364</v>
      </c>
      <c r="R72" s="194">
        <v>0.03554378348520392</v>
      </c>
      <c r="S72" s="94"/>
    </row>
    <row r="73" spans="1:19" ht="14.25">
      <c r="A73" s="62"/>
      <c r="B73" s="62"/>
      <c r="C73" s="62"/>
      <c r="D73" s="62"/>
      <c r="E73" s="62"/>
      <c r="F73" s="62"/>
      <c r="G73" s="62"/>
      <c r="H73" s="62"/>
      <c r="I73" s="62"/>
      <c r="J73" s="62"/>
      <c r="K73" s="62"/>
      <c r="L73" s="62"/>
      <c r="M73" s="62"/>
      <c r="S73" s="94"/>
    </row>
    <row r="74" spans="1:19" ht="14.25">
      <c r="A74" s="62" t="s">
        <v>287</v>
      </c>
      <c r="S74" s="94"/>
    </row>
    <row r="75" spans="1:19" ht="14.25">
      <c r="A75" s="62" t="s">
        <v>383</v>
      </c>
      <c r="S75" s="94"/>
    </row>
    <row r="76" spans="1:19" ht="14.25">
      <c r="A76" s="62" t="s">
        <v>290</v>
      </c>
      <c r="N76" s="130"/>
      <c r="O76" s="130"/>
      <c r="P76" s="130"/>
      <c r="Q76" s="130"/>
      <c r="R76" s="130"/>
      <c r="S76" s="94"/>
    </row>
    <row r="77" spans="1:19" ht="14.25">
      <c r="A77" s="62" t="s">
        <v>382</v>
      </c>
      <c r="S77" s="94"/>
    </row>
    <row r="78" spans="1:22" s="62" customFormat="1" ht="14.25">
      <c r="A78" s="137" t="s">
        <v>413</v>
      </c>
      <c r="S78" s="94"/>
      <c r="T78" s="68"/>
      <c r="U78" s="68"/>
      <c r="V78" s="68"/>
    </row>
    <row r="79" spans="1:22" s="62" customFormat="1" ht="14.25">
      <c r="A79" s="62" t="s">
        <v>427</v>
      </c>
      <c r="S79" s="94"/>
      <c r="T79" s="68"/>
      <c r="U79" s="68"/>
      <c r="V79" s="68"/>
    </row>
    <row r="80" spans="19:22" s="62" customFormat="1" ht="14.25">
      <c r="S80" s="94"/>
      <c r="T80" s="68"/>
      <c r="U80" s="68"/>
      <c r="V80" s="68"/>
    </row>
    <row r="81" spans="19:22" s="62" customFormat="1" ht="14.25">
      <c r="S81" s="94"/>
      <c r="T81" s="68"/>
      <c r="U81" s="68"/>
      <c r="V81" s="68"/>
    </row>
    <row r="82" ht="14.25">
      <c r="S82" s="94"/>
    </row>
    <row r="83" ht="14.25">
      <c r="S83" s="94"/>
    </row>
  </sheetData>
  <sheetProtection/>
  <printOptions/>
  <pageMargins left="0.7" right="0.7" top="0.75" bottom="0.75" header="0.3" footer="0.3"/>
  <pageSetup orientation="portrait" paperSize="9"/>
  <ignoredErrors>
    <ignoredError sqref="A45:A55" numberStoredAsText="1"/>
  </ignoredErrors>
</worksheet>
</file>

<file path=xl/worksheets/sheet17.xml><?xml version="1.0" encoding="utf-8"?>
<worksheet xmlns="http://schemas.openxmlformats.org/spreadsheetml/2006/main" xmlns:r="http://schemas.openxmlformats.org/officeDocument/2006/relationships">
  <sheetPr>
    <tabColor theme="8" tint="-0.4999699890613556"/>
  </sheetPr>
  <dimension ref="A1:V83"/>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19" width="9.28125" style="68" customWidth="1"/>
    <col min="20" max="16384" width="9.140625" style="62" customWidth="1"/>
  </cols>
  <sheetData>
    <row r="1" spans="1:18" ht="14.25">
      <c r="A1" s="61" t="s">
        <v>91</v>
      </c>
      <c r="B1" s="93" t="s">
        <v>106</v>
      </c>
      <c r="N1" s="93"/>
      <c r="O1" s="93"/>
      <c r="P1" s="93"/>
      <c r="Q1" s="93"/>
      <c r="R1" s="214"/>
    </row>
    <row r="2" spans="1:18" ht="14.25">
      <c r="A2" s="121"/>
      <c r="B2" s="71"/>
      <c r="C2" s="71"/>
      <c r="D2" s="71"/>
      <c r="E2" s="71"/>
      <c r="F2" s="71"/>
      <c r="G2" s="71"/>
      <c r="H2" s="71"/>
      <c r="I2" s="71"/>
      <c r="J2" s="71"/>
      <c r="K2" s="71"/>
      <c r="L2" s="71"/>
      <c r="M2" s="71"/>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418</v>
      </c>
    </row>
    <row r="5" spans="1:19" ht="14.25">
      <c r="A5" s="63">
        <v>1.1</v>
      </c>
      <c r="B5" s="62" t="s">
        <v>2</v>
      </c>
      <c r="C5" s="86">
        <v>8.469</v>
      </c>
      <c r="D5" s="86">
        <v>12.9478</v>
      </c>
      <c r="E5" s="86">
        <v>20.12238</v>
      </c>
      <c r="F5" s="86">
        <v>27.73180573815744</v>
      </c>
      <c r="G5" s="86">
        <v>34.99157517600924</v>
      </c>
      <c r="H5" s="86">
        <v>24.59576211859921</v>
      </c>
      <c r="I5" s="86">
        <v>22.424715852499418</v>
      </c>
      <c r="J5" s="86">
        <v>25.995553525591774</v>
      </c>
      <c r="K5" s="86">
        <v>30.186132975907938</v>
      </c>
      <c r="L5" s="86">
        <v>41.2613545170489</v>
      </c>
      <c r="M5" s="129">
        <v>51.568486</v>
      </c>
      <c r="N5" s="129">
        <v>67.540839</v>
      </c>
      <c r="O5" s="68">
        <v>71.775738</v>
      </c>
      <c r="P5" s="68">
        <v>77.565834</v>
      </c>
      <c r="Q5" s="68">
        <v>76.95660108</v>
      </c>
      <c r="R5" s="86">
        <v>27.934652120000003</v>
      </c>
      <c r="S5" s="94"/>
    </row>
    <row r="6" spans="1:19"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68">
        <v>0</v>
      </c>
      <c r="S6" s="94"/>
    </row>
    <row r="7" spans="1:19" ht="14.25">
      <c r="A7" s="63">
        <v>1.3</v>
      </c>
      <c r="B7" s="62" t="s">
        <v>4</v>
      </c>
      <c r="C7" s="86">
        <v>8.469</v>
      </c>
      <c r="D7" s="86">
        <v>12.9478</v>
      </c>
      <c r="E7" s="86">
        <v>20.12238</v>
      </c>
      <c r="F7" s="86">
        <v>27.73180573815744</v>
      </c>
      <c r="G7" s="86">
        <v>34.99157517600924</v>
      </c>
      <c r="H7" s="86">
        <v>24.59576211859921</v>
      </c>
      <c r="I7" s="86">
        <v>22.424715852499418</v>
      </c>
      <c r="J7" s="86">
        <v>25.995553525591774</v>
      </c>
      <c r="K7" s="86">
        <v>30.186132975907938</v>
      </c>
      <c r="L7" s="86">
        <v>41.2613545170489</v>
      </c>
      <c r="M7" s="129">
        <v>51.568486</v>
      </c>
      <c r="N7" s="129">
        <v>67.540839</v>
      </c>
      <c r="O7" s="68">
        <v>71.775738</v>
      </c>
      <c r="P7" s="68">
        <v>77.565834</v>
      </c>
      <c r="Q7" s="68">
        <v>76.95660108</v>
      </c>
      <c r="R7" s="68">
        <v>27.934652120000003</v>
      </c>
      <c r="S7" s="94"/>
    </row>
    <row r="8" spans="1:19" ht="14.25">
      <c r="A8" s="63">
        <v>1.4</v>
      </c>
      <c r="B8" s="62" t="s">
        <v>5</v>
      </c>
      <c r="C8" s="86">
        <v>0.689</v>
      </c>
      <c r="D8" s="86">
        <v>0.83432</v>
      </c>
      <c r="E8" s="86">
        <v>1.6703</v>
      </c>
      <c r="F8" s="86">
        <v>3.7998005133721495</v>
      </c>
      <c r="G8" s="86">
        <v>7.2576209014177495</v>
      </c>
      <c r="H8" s="86">
        <v>16.150027603713127</v>
      </c>
      <c r="I8" s="86">
        <v>7.663643064069071</v>
      </c>
      <c r="J8" s="86">
        <v>9.485505204865083</v>
      </c>
      <c r="K8" s="86">
        <v>11.444342946255286</v>
      </c>
      <c r="L8" s="86">
        <v>13.119470008707976</v>
      </c>
      <c r="M8" s="129">
        <v>17.419966</v>
      </c>
      <c r="N8" s="129">
        <v>21.638355</v>
      </c>
      <c r="O8" s="68">
        <v>30.775177</v>
      </c>
      <c r="P8" s="68">
        <v>35.190651</v>
      </c>
      <c r="Q8" s="68">
        <v>24.96453437</v>
      </c>
      <c r="R8" s="68">
        <v>15.72656449</v>
      </c>
      <c r="S8" s="94"/>
    </row>
    <row r="9" spans="1:19" ht="14.25">
      <c r="A9" s="63">
        <v>1.5</v>
      </c>
      <c r="B9" s="62" t="s">
        <v>6</v>
      </c>
      <c r="C9" s="86" t="s">
        <v>110</v>
      </c>
      <c r="D9" s="86" t="s">
        <v>110</v>
      </c>
      <c r="E9" s="86" t="s">
        <v>110</v>
      </c>
      <c r="F9" s="86" t="s">
        <v>110</v>
      </c>
      <c r="G9" s="86" t="s">
        <v>110</v>
      </c>
      <c r="H9" s="86" t="s">
        <v>110</v>
      </c>
      <c r="I9" s="86" t="s">
        <v>110</v>
      </c>
      <c r="J9" s="86" t="s">
        <v>110</v>
      </c>
      <c r="K9" s="86" t="s">
        <v>110</v>
      </c>
      <c r="L9" s="86">
        <v>0</v>
      </c>
      <c r="M9" s="129">
        <v>0</v>
      </c>
      <c r="N9" s="129">
        <v>0</v>
      </c>
      <c r="O9" s="68">
        <v>0</v>
      </c>
      <c r="P9" s="68">
        <v>0</v>
      </c>
      <c r="Q9" s="68">
        <v>0</v>
      </c>
      <c r="R9" s="68">
        <v>0</v>
      </c>
      <c r="S9" s="94"/>
    </row>
    <row r="10" spans="1:19" ht="14.25">
      <c r="A10" s="63">
        <v>1.6</v>
      </c>
      <c r="B10" s="62" t="s">
        <v>7</v>
      </c>
      <c r="C10" s="86">
        <v>0.689</v>
      </c>
      <c r="D10" s="86">
        <v>0.83432</v>
      </c>
      <c r="E10" s="86">
        <v>1.6703</v>
      </c>
      <c r="F10" s="86">
        <v>3.7998005133721495</v>
      </c>
      <c r="G10" s="86">
        <v>7.2576209014177495</v>
      </c>
      <c r="H10" s="86">
        <v>16.150027603713127</v>
      </c>
      <c r="I10" s="86">
        <v>7.663643064069071</v>
      </c>
      <c r="J10" s="86">
        <v>9.485505204865083</v>
      </c>
      <c r="K10" s="86">
        <v>11.444342946255286</v>
      </c>
      <c r="L10" s="86">
        <v>13.119470008707976</v>
      </c>
      <c r="M10" s="129">
        <v>17.419966</v>
      </c>
      <c r="N10" s="129">
        <v>21.638355</v>
      </c>
      <c r="O10" s="68">
        <v>30.775177</v>
      </c>
      <c r="P10" s="68">
        <v>35.190651</v>
      </c>
      <c r="Q10" s="68">
        <v>24.96453437</v>
      </c>
      <c r="R10" s="68">
        <v>15.72656449</v>
      </c>
      <c r="S10" s="94"/>
    </row>
    <row r="11" spans="1:19" ht="14.25">
      <c r="A11" s="63">
        <v>1.7</v>
      </c>
      <c r="B11" s="62" t="s">
        <v>8</v>
      </c>
      <c r="C11" s="86">
        <v>0.019</v>
      </c>
      <c r="D11" s="86">
        <v>0.07482</v>
      </c>
      <c r="E11" s="86">
        <v>0.20262</v>
      </c>
      <c r="F11" s="86">
        <v>1.803754674133898</v>
      </c>
      <c r="G11" s="86">
        <v>2.175164057119766</v>
      </c>
      <c r="H11" s="86">
        <v>6.489389644908112</v>
      </c>
      <c r="I11" s="86">
        <v>2.645736222332258</v>
      </c>
      <c r="J11" s="86">
        <v>1.8810265735539353</v>
      </c>
      <c r="K11" s="86">
        <v>2.3386691026232067</v>
      </c>
      <c r="L11" s="86">
        <v>2.779433526274751</v>
      </c>
      <c r="M11" s="129">
        <v>20.110893</v>
      </c>
      <c r="N11" s="129">
        <v>13.89775</v>
      </c>
      <c r="O11" s="68">
        <v>10.214524</v>
      </c>
      <c r="P11" s="68">
        <v>4.900022</v>
      </c>
      <c r="Q11" s="68">
        <v>4.85324861</v>
      </c>
      <c r="R11" s="68">
        <v>1.45466407</v>
      </c>
      <c r="S11" s="94"/>
    </row>
    <row r="12" spans="1:19" ht="14.25">
      <c r="A12" s="63">
        <v>1.8</v>
      </c>
      <c r="B12" s="62" t="s">
        <v>9</v>
      </c>
      <c r="C12" s="86">
        <v>0.02</v>
      </c>
      <c r="D12" s="86">
        <v>0.0735155</v>
      </c>
      <c r="E12" s="86">
        <v>0.201967</v>
      </c>
      <c r="F12" s="86">
        <v>1.7062794178746847</v>
      </c>
      <c r="G12" s="86">
        <v>2.157264329742005</v>
      </c>
      <c r="H12" s="86">
        <v>6.485439752761795</v>
      </c>
      <c r="I12" s="86">
        <v>2.6336503491727425</v>
      </c>
      <c r="J12" s="86">
        <v>1.5393324454613235</v>
      </c>
      <c r="K12" s="86">
        <v>2.0614723308347704</v>
      </c>
      <c r="L12" s="86">
        <v>1.7710371597202066</v>
      </c>
      <c r="M12" s="129">
        <v>3.014776</v>
      </c>
      <c r="N12" s="129">
        <v>8.559279</v>
      </c>
      <c r="O12" s="68">
        <v>9.447577</v>
      </c>
      <c r="P12" s="68">
        <v>3.689988</v>
      </c>
      <c r="Q12" s="68">
        <v>4.38577349</v>
      </c>
      <c r="R12" s="68">
        <v>0.35981889</v>
      </c>
      <c r="S12" s="94"/>
    </row>
    <row r="13" spans="1:19" ht="14.25">
      <c r="A13" s="63">
        <v>1.9</v>
      </c>
      <c r="B13" s="62" t="s">
        <v>10</v>
      </c>
      <c r="C13" s="86">
        <v>7.779</v>
      </c>
      <c r="D13" s="86">
        <v>12.114784500000003</v>
      </c>
      <c r="E13" s="86">
        <v>18.452733</v>
      </c>
      <c r="F13" s="86">
        <v>24.0294804810445</v>
      </c>
      <c r="G13" s="86">
        <v>27.751854001969257</v>
      </c>
      <c r="H13" s="86">
        <v>8.449684407032402</v>
      </c>
      <c r="I13" s="86">
        <v>14.77315866158986</v>
      </c>
      <c r="J13" s="86">
        <v>16.8517424488193</v>
      </c>
      <c r="K13" s="86">
        <v>19.018986801441084</v>
      </c>
      <c r="L13" s="86">
        <v>29.150280874895465</v>
      </c>
      <c r="M13" s="129">
        <v>51.24463700000001</v>
      </c>
      <c r="N13" s="129">
        <v>51.240955</v>
      </c>
      <c r="O13" s="68">
        <v>41.767508</v>
      </c>
      <c r="P13" s="68">
        <v>43.58521699999999</v>
      </c>
      <c r="Q13" s="68">
        <v>52.459541830000006</v>
      </c>
      <c r="R13" s="68">
        <v>13.302932810000003</v>
      </c>
      <c r="S13" s="94"/>
    </row>
    <row r="14" spans="1:19" ht="14.25">
      <c r="A14" s="63"/>
      <c r="L14" s="68"/>
      <c r="M14" s="68"/>
      <c r="N14" s="68"/>
      <c r="O14" s="68"/>
      <c r="P14" s="68"/>
      <c r="Q14" s="68"/>
      <c r="R14" s="68"/>
      <c r="S14" s="94"/>
    </row>
    <row r="15" spans="1:19" ht="15">
      <c r="A15" s="107" t="s">
        <v>11</v>
      </c>
      <c r="B15" s="107"/>
      <c r="C15" s="107"/>
      <c r="D15" s="107"/>
      <c r="E15" s="107"/>
      <c r="F15" s="107"/>
      <c r="G15" s="107"/>
      <c r="H15" s="107"/>
      <c r="I15" s="107"/>
      <c r="J15" s="107"/>
      <c r="K15" s="107"/>
      <c r="L15" s="107"/>
      <c r="M15" s="107"/>
      <c r="N15" s="107"/>
      <c r="O15" s="107"/>
      <c r="P15" s="107"/>
      <c r="Q15" s="107"/>
      <c r="R15" s="107"/>
      <c r="S15" s="94"/>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418</v>
      </c>
      <c r="S16" s="94"/>
    </row>
    <row r="17" spans="1:19" ht="14.25">
      <c r="A17" s="63">
        <v>2.1</v>
      </c>
      <c r="B17" s="62" t="s">
        <v>12</v>
      </c>
      <c r="C17" s="86">
        <v>1.302</v>
      </c>
      <c r="D17" s="86">
        <v>1.74832</v>
      </c>
      <c r="E17" s="86">
        <v>2.23425</v>
      </c>
      <c r="F17" s="86">
        <v>3.1050961576769627</v>
      </c>
      <c r="G17" s="86">
        <v>4.012376139008884</v>
      </c>
      <c r="H17" s="86">
        <v>5.942471869824304</v>
      </c>
      <c r="I17" s="86">
        <v>4.409334608226476</v>
      </c>
      <c r="J17" s="86">
        <v>3.937006619199663</v>
      </c>
      <c r="K17" s="86">
        <v>5.4579897097910655</v>
      </c>
      <c r="L17" s="86">
        <v>3.831238866028082</v>
      </c>
      <c r="M17" s="129">
        <v>4.791977</v>
      </c>
      <c r="N17" s="129">
        <v>5.327945</v>
      </c>
      <c r="O17" s="68">
        <v>6.353448</v>
      </c>
      <c r="P17" s="68">
        <v>6.097211</v>
      </c>
      <c r="Q17" s="68">
        <v>6.2986439</v>
      </c>
      <c r="R17" s="68">
        <v>2.377924789999999</v>
      </c>
      <c r="S17" s="94"/>
    </row>
    <row r="18" spans="1:19" ht="14.25">
      <c r="A18" s="63">
        <v>2.2</v>
      </c>
      <c r="B18" s="62" t="s">
        <v>13</v>
      </c>
      <c r="C18" s="86">
        <v>0.453</v>
      </c>
      <c r="D18" s="86">
        <v>2.48856</v>
      </c>
      <c r="E18" s="86">
        <v>1.41</v>
      </c>
      <c r="F18" s="86">
        <v>0.9451881321108019</v>
      </c>
      <c r="G18" s="86">
        <v>-13.8417325456315</v>
      </c>
      <c r="H18" s="86">
        <v>8.303273743461904</v>
      </c>
      <c r="I18" s="86">
        <v>8.604690639210933</v>
      </c>
      <c r="J18" s="86">
        <v>-6.55328797218001</v>
      </c>
      <c r="K18" s="86">
        <v>12.219483668277359</v>
      </c>
      <c r="L18" s="86">
        <v>4.675276463992806</v>
      </c>
      <c r="M18" s="129">
        <v>11.262894</v>
      </c>
      <c r="N18" s="129">
        <v>3.683642</v>
      </c>
      <c r="O18" s="68">
        <v>10.034142</v>
      </c>
      <c r="P18" s="68">
        <v>11.928466</v>
      </c>
      <c r="Q18" s="68">
        <v>-25.26387774</v>
      </c>
      <c r="R18" s="68">
        <v>22.63512705</v>
      </c>
      <c r="S18" s="94"/>
    </row>
    <row r="19" spans="1:19" ht="14.25">
      <c r="A19" s="63">
        <v>2.3</v>
      </c>
      <c r="B19" s="62" t="s">
        <v>14</v>
      </c>
      <c r="C19" s="86">
        <v>0.324</v>
      </c>
      <c r="D19" s="86">
        <v>0.510504</v>
      </c>
      <c r="E19" s="86">
        <v>0.5525</v>
      </c>
      <c r="F19" s="86">
        <v>0.770919061359924</v>
      </c>
      <c r="G19" s="86">
        <v>1.1000264654156777</v>
      </c>
      <c r="H19" s="86">
        <v>1.2354084495819602</v>
      </c>
      <c r="I19" s="86">
        <v>1.5752798788851516</v>
      </c>
      <c r="J19" s="86">
        <v>1.720678880598289</v>
      </c>
      <c r="K19" s="86">
        <v>2.005359958110654</v>
      </c>
      <c r="L19" s="86">
        <v>2.4138337288916967</v>
      </c>
      <c r="M19" s="129">
        <v>2.902578</v>
      </c>
      <c r="N19" s="129">
        <v>3.718999</v>
      </c>
      <c r="O19" s="68">
        <v>4.166924</v>
      </c>
      <c r="P19" s="68">
        <v>4.871976</v>
      </c>
      <c r="Q19" s="68">
        <v>3.33627255</v>
      </c>
      <c r="R19" s="68">
        <v>1.05717978</v>
      </c>
      <c r="S19" s="94"/>
    </row>
    <row r="20" spans="1:19" ht="14.25">
      <c r="A20" s="63">
        <v>2.4</v>
      </c>
      <c r="B20" s="62" t="s">
        <v>15</v>
      </c>
      <c r="C20" s="86">
        <v>1.431</v>
      </c>
      <c r="D20" s="86">
        <v>3.726376</v>
      </c>
      <c r="E20" s="86">
        <v>3.0917499999999993</v>
      </c>
      <c r="F20" s="86">
        <v>3.2793652284278405</v>
      </c>
      <c r="G20" s="86">
        <v>-10.929382872038293</v>
      </c>
      <c r="H20" s="86">
        <v>13.010337163704248</v>
      </c>
      <c r="I20" s="86">
        <v>11.438745368552256</v>
      </c>
      <c r="J20" s="86">
        <v>-4.336960233578636</v>
      </c>
      <c r="K20" s="86">
        <v>15.67211341995777</v>
      </c>
      <c r="L20" s="86">
        <v>6.092681601129192</v>
      </c>
      <c r="M20" s="129">
        <v>13.152292999999998</v>
      </c>
      <c r="N20" s="129">
        <v>5.2925879999999985</v>
      </c>
      <c r="O20" s="68">
        <v>12.220666</v>
      </c>
      <c r="P20" s="68">
        <v>13.153701000000002</v>
      </c>
      <c r="Q20" s="68">
        <v>-22.301506390000004</v>
      </c>
      <c r="R20" s="68">
        <v>23.95587206</v>
      </c>
      <c r="S20" s="94"/>
    </row>
    <row r="21" spans="1:19" ht="14.25">
      <c r="A21" s="63">
        <v>2.5</v>
      </c>
      <c r="B21" s="62" t="s">
        <v>10</v>
      </c>
      <c r="C21" s="86">
        <v>7.779</v>
      </c>
      <c r="D21" s="86">
        <v>12.114784500000003</v>
      </c>
      <c r="E21" s="86">
        <v>18.452733</v>
      </c>
      <c r="F21" s="86">
        <v>24.028110255490862</v>
      </c>
      <c r="G21" s="86">
        <v>27.738204392689855</v>
      </c>
      <c r="H21" s="86">
        <v>8.655380447464728</v>
      </c>
      <c r="I21" s="86">
        <v>14.773161507333482</v>
      </c>
      <c r="J21" s="86">
        <v>16.85174529456292</v>
      </c>
      <c r="K21" s="86">
        <v>19.01864673507834</v>
      </c>
      <c r="L21" s="86">
        <v>29.150280874895465</v>
      </c>
      <c r="M21" s="129">
        <v>51.24463700000001</v>
      </c>
      <c r="N21" s="129">
        <v>51.240955</v>
      </c>
      <c r="O21" s="68">
        <v>41.767508</v>
      </c>
      <c r="P21" s="68">
        <v>43.58521699999999</v>
      </c>
      <c r="Q21" s="68">
        <v>52.459541830000006</v>
      </c>
      <c r="R21" s="68">
        <v>13.302932810000003</v>
      </c>
      <c r="S21" s="94"/>
    </row>
    <row r="22" spans="1:19" ht="14.25">
      <c r="A22" s="63">
        <v>2.6</v>
      </c>
      <c r="B22" s="62" t="s">
        <v>16</v>
      </c>
      <c r="C22" s="86">
        <v>0.3</v>
      </c>
      <c r="D22" s="86">
        <v>0.1162</v>
      </c>
      <c r="E22" s="86">
        <v>-0.10345</v>
      </c>
      <c r="F22" s="86">
        <v>-0.097479524874645</v>
      </c>
      <c r="G22" s="86">
        <v>0.04473935834172828</v>
      </c>
      <c r="H22" s="86">
        <v>-0.11183060995668778</v>
      </c>
      <c r="I22" s="86">
        <v>0.06364221034598551</v>
      </c>
      <c r="J22" s="86">
        <v>-0.0678624481363225</v>
      </c>
      <c r="K22" s="86">
        <v>-0.05295359730451164</v>
      </c>
      <c r="L22" s="86">
        <v>-0.07110944160818664</v>
      </c>
      <c r="M22" s="129">
        <v>0.019731</v>
      </c>
      <c r="N22" s="129">
        <v>0.724371</v>
      </c>
      <c r="O22" s="68">
        <v>-1.01672</v>
      </c>
      <c r="P22" s="68">
        <v>-0.761827</v>
      </c>
      <c r="Q22" s="68">
        <v>-0.45005349</v>
      </c>
      <c r="R22" s="68">
        <v>0.09718358</v>
      </c>
      <c r="S22" s="94"/>
    </row>
    <row r="23" spans="1:19" ht="14.25">
      <c r="A23" s="63">
        <v>2.7</v>
      </c>
      <c r="B23" s="62" t="s">
        <v>17</v>
      </c>
      <c r="C23" s="86">
        <v>0.001</v>
      </c>
      <c r="D23" s="86">
        <v>0.3811</v>
      </c>
      <c r="E23" s="86">
        <v>0.7079775</v>
      </c>
      <c r="F23" s="86">
        <v>1.1410250937672524</v>
      </c>
      <c r="G23" s="86">
        <v>1.4303589621003865</v>
      </c>
      <c r="H23" s="86">
        <v>1.3812926505825238</v>
      </c>
      <c r="I23" s="86">
        <v>1.530386850387875</v>
      </c>
      <c r="J23" s="86">
        <v>1.709766876682546</v>
      </c>
      <c r="K23" s="86">
        <v>1.8112219053960992</v>
      </c>
      <c r="L23" s="86">
        <v>2.129024592916375</v>
      </c>
      <c r="M23" s="129">
        <v>2.429061</v>
      </c>
      <c r="N23" s="129">
        <v>2.765476</v>
      </c>
      <c r="O23" s="68">
        <v>2.873121</v>
      </c>
      <c r="P23" s="68">
        <v>2.192755</v>
      </c>
      <c r="Q23" s="68">
        <v>2.99251651</v>
      </c>
      <c r="R23" s="68">
        <v>1.3043201499999997</v>
      </c>
      <c r="S23" s="94"/>
    </row>
    <row r="24" spans="1:19" ht="14.25">
      <c r="A24" s="63">
        <v>2.8</v>
      </c>
      <c r="B24" s="62" t="s">
        <v>18</v>
      </c>
      <c r="C24" s="86">
        <v>9.509000000000002</v>
      </c>
      <c r="D24" s="86">
        <v>15.576260500000002</v>
      </c>
      <c r="E24" s="86">
        <v>20.733055500000003</v>
      </c>
      <c r="F24" s="86">
        <v>26.068970865276807</v>
      </c>
      <c r="G24" s="86">
        <v>15.423201916892904</v>
      </c>
      <c r="H24" s="86">
        <v>20.172594350629762</v>
      </c>
      <c r="I24" s="86">
        <v>24.74516223584385</v>
      </c>
      <c r="J24" s="86">
        <v>10.737155736165418</v>
      </c>
      <c r="K24" s="86">
        <v>32.826584652335505</v>
      </c>
      <c r="L24" s="86">
        <v>33.0428284415001</v>
      </c>
      <c r="M24" s="129">
        <v>61.98760000000001</v>
      </c>
      <c r="N24" s="129">
        <v>54.49243799999999</v>
      </c>
      <c r="O24" s="68">
        <v>50.098333000000004</v>
      </c>
      <c r="P24" s="68">
        <v>53.784336</v>
      </c>
      <c r="Q24" s="68">
        <v>26.715465440000003</v>
      </c>
      <c r="R24" s="68">
        <v>36.0516683</v>
      </c>
      <c r="S24" s="94"/>
    </row>
    <row r="25" spans="1:19" ht="14.25">
      <c r="A25" s="63"/>
      <c r="L25" s="68"/>
      <c r="M25" s="68"/>
      <c r="N25" s="68"/>
      <c r="O25" s="68"/>
      <c r="P25" s="68"/>
      <c r="Q25" s="68"/>
      <c r="R25" s="68"/>
      <c r="S25" s="94"/>
    </row>
    <row r="26" spans="1:19" ht="15">
      <c r="A26" s="109" t="s">
        <v>19</v>
      </c>
      <c r="B26" s="109"/>
      <c r="C26" s="107"/>
      <c r="D26" s="107"/>
      <c r="E26" s="107"/>
      <c r="F26" s="107"/>
      <c r="G26" s="107"/>
      <c r="H26" s="107"/>
      <c r="I26" s="107"/>
      <c r="J26" s="107"/>
      <c r="K26" s="107"/>
      <c r="L26" s="107"/>
      <c r="M26" s="107"/>
      <c r="N26" s="107"/>
      <c r="O26" s="107"/>
      <c r="P26" s="107"/>
      <c r="Q26" s="107"/>
      <c r="R26" s="107"/>
      <c r="S26" s="94"/>
    </row>
    <row r="27" spans="1:1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418</v>
      </c>
      <c r="S27" s="94"/>
    </row>
    <row r="28" spans="1:19" ht="14.25">
      <c r="A28" s="63">
        <v>3.1</v>
      </c>
      <c r="B28" s="62" t="s">
        <v>20</v>
      </c>
      <c r="C28" s="86" t="s">
        <v>110</v>
      </c>
      <c r="D28" s="86" t="s">
        <v>110</v>
      </c>
      <c r="E28" s="86" t="s">
        <v>110</v>
      </c>
      <c r="F28" s="86" t="s">
        <v>110</v>
      </c>
      <c r="G28" s="86" t="s">
        <v>110</v>
      </c>
      <c r="H28" s="86" t="s">
        <v>110</v>
      </c>
      <c r="I28" s="86" t="s">
        <v>110</v>
      </c>
      <c r="J28" s="86" t="s">
        <v>110</v>
      </c>
      <c r="K28" s="86" t="s">
        <v>110</v>
      </c>
      <c r="L28" s="86" t="s">
        <v>110</v>
      </c>
      <c r="M28" s="86" t="s">
        <v>110</v>
      </c>
      <c r="N28" s="86" t="s">
        <v>110</v>
      </c>
      <c r="O28" s="86" t="s">
        <v>110</v>
      </c>
      <c r="P28" s="86" t="s">
        <v>110</v>
      </c>
      <c r="Q28" s="86" t="s">
        <v>110</v>
      </c>
      <c r="R28" s="86" t="s">
        <v>110</v>
      </c>
      <c r="S28" s="94"/>
    </row>
    <row r="29" spans="1:19" ht="14.25">
      <c r="A29" s="63">
        <v>3.2</v>
      </c>
      <c r="B29" s="62" t="s">
        <v>21</v>
      </c>
      <c r="C29" s="86">
        <v>38.916</v>
      </c>
      <c r="D29" s="86">
        <v>53.944</v>
      </c>
      <c r="E29" s="86">
        <v>75.0738</v>
      </c>
      <c r="F29" s="86">
        <v>101.08126874633611</v>
      </c>
      <c r="G29" s="86">
        <v>116.82036670252303</v>
      </c>
      <c r="H29" s="86">
        <v>137.66110892937434</v>
      </c>
      <c r="I29" s="86">
        <v>162.675733205844</v>
      </c>
      <c r="J29" s="86">
        <v>174.04025588926643</v>
      </c>
      <c r="K29" s="86">
        <v>206.16076601726797</v>
      </c>
      <c r="L29" s="86">
        <v>239.47137039629825</v>
      </c>
      <c r="M29" s="86">
        <v>285.944072</v>
      </c>
      <c r="N29" s="86">
        <v>334.801564</v>
      </c>
      <c r="O29" s="86">
        <v>385.747832</v>
      </c>
      <c r="P29" s="86">
        <v>439.668904</v>
      </c>
      <c r="Q29" s="86">
        <v>465.84740384</v>
      </c>
      <c r="R29" s="86">
        <v>255.6247965</v>
      </c>
      <c r="S29" s="94"/>
    </row>
    <row r="30" spans="1:19" ht="14.25">
      <c r="A30" s="63">
        <v>3.3</v>
      </c>
      <c r="B30" s="62" t="s">
        <v>22</v>
      </c>
      <c r="C30" s="86">
        <v>0.717162</v>
      </c>
      <c r="D30" s="86">
        <v>0.468982</v>
      </c>
      <c r="E30" s="86">
        <v>0.744142</v>
      </c>
      <c r="F30" s="86">
        <v>0.7094894166794725</v>
      </c>
      <c r="G30" s="86">
        <v>0.97128786973324</v>
      </c>
      <c r="H30" s="86">
        <v>1.3108676103152515</v>
      </c>
      <c r="I30" s="86">
        <v>1.129535403896392</v>
      </c>
      <c r="J30" s="86">
        <v>1.6653775448062333</v>
      </c>
      <c r="K30" s="86">
        <v>1.051677281290374</v>
      </c>
      <c r="L30" s="86">
        <v>1.3661874434408454</v>
      </c>
      <c r="M30" s="86">
        <v>2.517868</v>
      </c>
      <c r="N30" s="86">
        <v>1.623549</v>
      </c>
      <c r="O30" s="86">
        <v>2.365872</v>
      </c>
      <c r="P30" s="86">
        <v>2.258645</v>
      </c>
      <c r="Q30" s="86">
        <v>1.503576</v>
      </c>
      <c r="R30" s="86">
        <v>0.45912073999999997</v>
      </c>
      <c r="S30" s="94"/>
    </row>
    <row r="31" spans="1:19" ht="14.25">
      <c r="A31" s="63">
        <v>3.4</v>
      </c>
      <c r="B31" s="62" t="s">
        <v>23</v>
      </c>
      <c r="C31" s="86">
        <v>38.198837999999995</v>
      </c>
      <c r="D31" s="86">
        <v>53.475018000000006</v>
      </c>
      <c r="E31" s="86">
        <v>74.32965800000001</v>
      </c>
      <c r="F31" s="86">
        <v>100.37177932965663</v>
      </c>
      <c r="G31" s="86">
        <v>115.8490788327898</v>
      </c>
      <c r="H31" s="86">
        <v>136.35024131905908</v>
      </c>
      <c r="I31" s="86">
        <v>161.5461978019476</v>
      </c>
      <c r="J31" s="86">
        <v>172.3748783444602</v>
      </c>
      <c r="K31" s="86">
        <v>205.1090887359776</v>
      </c>
      <c r="L31" s="86">
        <v>238.1051829528574</v>
      </c>
      <c r="M31" s="86">
        <v>283.426204</v>
      </c>
      <c r="N31" s="86">
        <v>333.17801499999996</v>
      </c>
      <c r="O31" s="86">
        <v>383.38196</v>
      </c>
      <c r="P31" s="86">
        <v>437.410259</v>
      </c>
      <c r="Q31" s="86">
        <v>464.34382784</v>
      </c>
      <c r="R31" s="86">
        <v>255.16567576</v>
      </c>
      <c r="S31" s="94"/>
    </row>
    <row r="32" spans="1:19" ht="14.25">
      <c r="A32" s="63">
        <v>3.5</v>
      </c>
      <c r="B32" s="62" t="s">
        <v>24</v>
      </c>
      <c r="C32" s="82" t="s">
        <v>110</v>
      </c>
      <c r="D32" s="82" t="s">
        <v>110</v>
      </c>
      <c r="E32" s="82" t="s">
        <v>110</v>
      </c>
      <c r="F32" s="82" t="s">
        <v>110</v>
      </c>
      <c r="G32" s="82" t="s">
        <v>110</v>
      </c>
      <c r="H32" s="82" t="s">
        <v>110</v>
      </c>
      <c r="I32" s="82" t="s">
        <v>110</v>
      </c>
      <c r="J32" s="82" t="s">
        <v>110</v>
      </c>
      <c r="K32" s="82" t="s">
        <v>110</v>
      </c>
      <c r="L32" s="82" t="s">
        <v>110</v>
      </c>
      <c r="M32" s="82" t="s">
        <v>110</v>
      </c>
      <c r="N32" s="82" t="s">
        <v>110</v>
      </c>
      <c r="O32" s="82" t="s">
        <v>110</v>
      </c>
      <c r="P32" s="82" t="s">
        <v>110</v>
      </c>
      <c r="Q32" s="86" t="s">
        <v>110</v>
      </c>
      <c r="R32" s="82" t="s">
        <v>110</v>
      </c>
      <c r="S32" s="94"/>
    </row>
    <row r="33" spans="1:19" ht="14.25">
      <c r="A33" s="63"/>
      <c r="L33" s="68"/>
      <c r="M33" s="68"/>
      <c r="N33" s="68"/>
      <c r="O33" s="68"/>
      <c r="P33" s="68"/>
      <c r="Q33" s="68"/>
      <c r="R33" s="68"/>
      <c r="S33" s="94"/>
    </row>
    <row r="34" spans="1:19" ht="15">
      <c r="A34" s="109" t="s">
        <v>25</v>
      </c>
      <c r="B34" s="109"/>
      <c r="C34" s="107"/>
      <c r="D34" s="107"/>
      <c r="E34" s="107"/>
      <c r="F34" s="107"/>
      <c r="G34" s="107"/>
      <c r="H34" s="107"/>
      <c r="I34" s="107"/>
      <c r="J34" s="107"/>
      <c r="K34" s="107"/>
      <c r="L34" s="107"/>
      <c r="M34" s="107"/>
      <c r="N34" s="107"/>
      <c r="O34" s="107"/>
      <c r="P34" s="107"/>
      <c r="Q34" s="107"/>
      <c r="R34" s="107"/>
      <c r="S34" s="94"/>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418</v>
      </c>
      <c r="S35" s="94"/>
    </row>
    <row r="36" spans="1:19" ht="14.25">
      <c r="A36" s="63">
        <v>4.1</v>
      </c>
      <c r="B36" s="62" t="s">
        <v>26</v>
      </c>
      <c r="C36" s="86">
        <v>18.613</v>
      </c>
      <c r="D36" s="86">
        <v>21.969284</v>
      </c>
      <c r="E36" s="86">
        <v>29.452</v>
      </c>
      <c r="F36" s="86">
        <v>32.68352200613542</v>
      </c>
      <c r="G36" s="86">
        <v>48.544588533929804</v>
      </c>
      <c r="H36" s="86">
        <v>45.865251193789454</v>
      </c>
      <c r="I36" s="86">
        <v>37.41901867376964</v>
      </c>
      <c r="J36" s="114">
        <v>44.75180989294313</v>
      </c>
      <c r="K36" s="114">
        <v>57.607577646114706</v>
      </c>
      <c r="L36" s="114">
        <v>79.09828913893489</v>
      </c>
      <c r="M36" s="86">
        <v>107.62852900000001</v>
      </c>
      <c r="N36" s="86">
        <v>132.14131700000002</v>
      </c>
      <c r="O36" s="86">
        <v>156.014735</v>
      </c>
      <c r="P36" s="86">
        <v>149.885546</v>
      </c>
      <c r="Q36" s="86">
        <v>169.92133115000001</v>
      </c>
      <c r="R36" s="86">
        <v>89.70285555</v>
      </c>
      <c r="S36" s="94"/>
    </row>
    <row r="37" spans="1:19" ht="14.25">
      <c r="A37" s="63">
        <v>4.2</v>
      </c>
      <c r="B37" s="62" t="s">
        <v>27</v>
      </c>
      <c r="C37" s="86" t="s">
        <v>110</v>
      </c>
      <c r="D37" s="86" t="s">
        <v>110</v>
      </c>
      <c r="E37" s="86" t="s">
        <v>110</v>
      </c>
      <c r="F37" s="86">
        <v>10.766242081718374</v>
      </c>
      <c r="G37" s="86">
        <v>22.07334050460726</v>
      </c>
      <c r="H37" s="86">
        <v>21.641234255923415</v>
      </c>
      <c r="I37" s="86">
        <v>19.90980700166761</v>
      </c>
      <c r="J37" s="114">
        <v>26.731662028104566</v>
      </c>
      <c r="K37" s="114">
        <v>40.62034792061514</v>
      </c>
      <c r="L37" s="114">
        <v>55.14308541214905</v>
      </c>
      <c r="M37" s="86">
        <v>76.780848</v>
      </c>
      <c r="N37" s="86">
        <v>95.043868</v>
      </c>
      <c r="O37" s="86">
        <v>108.604209</v>
      </c>
      <c r="P37" s="86">
        <v>102.178786</v>
      </c>
      <c r="Q37" s="86">
        <v>100.39340923</v>
      </c>
      <c r="R37" s="86">
        <v>45.43569087</v>
      </c>
      <c r="S37" s="94"/>
    </row>
    <row r="38" spans="1:19" ht="14.25">
      <c r="A38" s="63">
        <v>4.3</v>
      </c>
      <c r="B38" s="62" t="s">
        <v>28</v>
      </c>
      <c r="C38" s="86" t="s">
        <v>110</v>
      </c>
      <c r="D38" s="86" t="s">
        <v>110</v>
      </c>
      <c r="E38" s="86" t="s">
        <v>110</v>
      </c>
      <c r="F38" s="86" t="s">
        <v>110</v>
      </c>
      <c r="G38" s="86" t="s">
        <v>110</v>
      </c>
      <c r="H38" s="86" t="s">
        <v>110</v>
      </c>
      <c r="I38" s="86" t="s">
        <v>110</v>
      </c>
      <c r="J38" s="114" t="s">
        <v>110</v>
      </c>
      <c r="K38" s="114" t="s">
        <v>110</v>
      </c>
      <c r="L38" s="114" t="s">
        <v>110</v>
      </c>
      <c r="M38" s="86" t="s">
        <v>110</v>
      </c>
      <c r="N38" s="86">
        <v>3.001113</v>
      </c>
      <c r="O38" s="86">
        <v>6.47933</v>
      </c>
      <c r="P38" s="86">
        <v>6.281023</v>
      </c>
      <c r="Q38" s="86">
        <v>17.710973</v>
      </c>
      <c r="R38" s="86">
        <v>11.14047795</v>
      </c>
      <c r="S38" s="94"/>
    </row>
    <row r="39" spans="1:19" ht="14.25">
      <c r="A39" s="63">
        <v>4.4</v>
      </c>
      <c r="B39" s="62" t="s">
        <v>29</v>
      </c>
      <c r="C39" s="86" t="s">
        <v>110</v>
      </c>
      <c r="D39" s="86" t="s">
        <v>110</v>
      </c>
      <c r="E39" s="86" t="s">
        <v>110</v>
      </c>
      <c r="F39" s="86">
        <v>21.91727992441705</v>
      </c>
      <c r="G39" s="86">
        <v>26.471248029322542</v>
      </c>
      <c r="H39" s="86">
        <v>24.224016937866036</v>
      </c>
      <c r="I39" s="86">
        <v>17.509211672102037</v>
      </c>
      <c r="J39" s="114">
        <v>18.020147864838563</v>
      </c>
      <c r="K39" s="114">
        <v>16.98722972549957</v>
      </c>
      <c r="L39" s="114">
        <v>23.955203726785847</v>
      </c>
      <c r="M39" s="86">
        <v>30.847681</v>
      </c>
      <c r="N39" s="86">
        <v>34.09633600000001</v>
      </c>
      <c r="O39" s="86">
        <v>40.93119600000001</v>
      </c>
      <c r="P39" s="86">
        <v>41.425737000000005</v>
      </c>
      <c r="Q39" s="86">
        <v>51.81694892</v>
      </c>
      <c r="R39" s="86">
        <v>33.12668673</v>
      </c>
      <c r="S39" s="94"/>
    </row>
    <row r="40" spans="1:19" ht="14.25">
      <c r="A40" s="63">
        <v>4.5</v>
      </c>
      <c r="B40" s="62" t="s">
        <v>30</v>
      </c>
      <c r="C40" s="86">
        <v>5.696</v>
      </c>
      <c r="D40" s="86">
        <v>3.9941</v>
      </c>
      <c r="E40" s="86">
        <v>3.33795</v>
      </c>
      <c r="F40" s="86">
        <v>4.6854770320032335</v>
      </c>
      <c r="G40" s="86">
        <v>1.1610249799375076</v>
      </c>
      <c r="H40" s="86">
        <v>1.0697634048753282</v>
      </c>
      <c r="I40" s="86">
        <v>1.4117833706125746</v>
      </c>
      <c r="J40" s="114">
        <v>0.7551009954411187</v>
      </c>
      <c r="K40" s="114">
        <v>0.6738934325928709</v>
      </c>
      <c r="L40" s="114">
        <v>1.2471784451995152</v>
      </c>
      <c r="M40" s="86">
        <v>1.440817</v>
      </c>
      <c r="N40" s="86">
        <v>2.563872</v>
      </c>
      <c r="O40" s="86">
        <v>3.56083</v>
      </c>
      <c r="P40" s="86">
        <v>4.698294</v>
      </c>
      <c r="Q40" s="86">
        <v>7.462815</v>
      </c>
      <c r="R40" s="86">
        <v>1.374777</v>
      </c>
      <c r="S40" s="94"/>
    </row>
    <row r="41" spans="1:19" ht="14.25">
      <c r="A41" s="63">
        <v>4.6</v>
      </c>
      <c r="B41" s="62" t="s">
        <v>31</v>
      </c>
      <c r="C41" s="86" t="s">
        <v>110</v>
      </c>
      <c r="D41" s="86" t="s">
        <v>110</v>
      </c>
      <c r="E41" s="86" t="s">
        <v>110</v>
      </c>
      <c r="F41" s="86">
        <v>4.6854770320032335</v>
      </c>
      <c r="G41" s="86">
        <v>1.1610249799375076</v>
      </c>
      <c r="H41" s="86">
        <v>1.0697634048753282</v>
      </c>
      <c r="I41" s="86">
        <v>1.4117833706125746</v>
      </c>
      <c r="J41" s="114">
        <v>0.7551009954411187</v>
      </c>
      <c r="K41" s="114">
        <v>0.6738934325928709</v>
      </c>
      <c r="L41" s="114">
        <v>1.2471784451995152</v>
      </c>
      <c r="M41" s="86">
        <v>1.440817</v>
      </c>
      <c r="N41" s="86">
        <v>2.563872</v>
      </c>
      <c r="O41" s="86">
        <v>3.56083</v>
      </c>
      <c r="P41" s="86">
        <v>4.698294</v>
      </c>
      <c r="Q41" s="86">
        <v>7.462815</v>
      </c>
      <c r="R41" s="86">
        <v>1.374777</v>
      </c>
      <c r="S41" s="94"/>
    </row>
    <row r="42" spans="1:19" ht="14.25">
      <c r="A42" s="63">
        <v>4.7</v>
      </c>
      <c r="B42" s="62" t="s">
        <v>32</v>
      </c>
      <c r="C42" s="86" t="s">
        <v>110</v>
      </c>
      <c r="D42" s="86" t="s">
        <v>110</v>
      </c>
      <c r="E42" s="86" t="s">
        <v>110</v>
      </c>
      <c r="F42" s="86" t="s">
        <v>110</v>
      </c>
      <c r="G42" s="86" t="s">
        <v>110</v>
      </c>
      <c r="H42" s="86" t="s">
        <v>110</v>
      </c>
      <c r="I42" s="86" t="s">
        <v>110</v>
      </c>
      <c r="J42" s="114" t="s">
        <v>110</v>
      </c>
      <c r="K42" s="114" t="s">
        <v>110</v>
      </c>
      <c r="L42" s="114" t="s">
        <v>110</v>
      </c>
      <c r="M42" s="86" t="s">
        <v>110</v>
      </c>
      <c r="N42" s="86" t="s">
        <v>110</v>
      </c>
      <c r="O42" s="86" t="s">
        <v>110</v>
      </c>
      <c r="P42" s="86" t="s">
        <v>110</v>
      </c>
      <c r="Q42" s="86" t="s">
        <v>110</v>
      </c>
      <c r="R42" s="86">
        <v>0</v>
      </c>
      <c r="S42" s="94"/>
    </row>
    <row r="43" spans="1:19" ht="14.25">
      <c r="A43" s="63">
        <v>4.8</v>
      </c>
      <c r="B43" s="62" t="s">
        <v>33</v>
      </c>
      <c r="C43" s="86">
        <v>0.332</v>
      </c>
      <c r="D43" s="86">
        <v>15.51023</v>
      </c>
      <c r="E43" s="86">
        <v>17.7252</v>
      </c>
      <c r="F43" s="86">
        <v>27.83183362644493</v>
      </c>
      <c r="G43" s="86">
        <v>16.249050944502308</v>
      </c>
      <c r="H43" s="86">
        <v>37.505044080568695</v>
      </c>
      <c r="I43" s="86">
        <v>70.52016209355668</v>
      </c>
      <c r="J43" s="114">
        <v>79.08578494146305</v>
      </c>
      <c r="K43" s="114">
        <v>109.36900188388229</v>
      </c>
      <c r="L43" s="114">
        <v>115.83160454408342</v>
      </c>
      <c r="M43" s="86">
        <v>133.71829699999998</v>
      </c>
      <c r="N43" s="86">
        <v>138.42371500000002</v>
      </c>
      <c r="O43" s="86">
        <v>175.089295</v>
      </c>
      <c r="P43" s="86">
        <v>233.22701</v>
      </c>
      <c r="Q43" s="86">
        <v>247.64229400000002</v>
      </c>
      <c r="R43" s="86">
        <v>142.01646651</v>
      </c>
      <c r="S43" s="94"/>
    </row>
    <row r="44" spans="1:19" ht="14.25">
      <c r="A44" s="63">
        <v>4.9</v>
      </c>
      <c r="B44" s="62" t="s">
        <v>34</v>
      </c>
      <c r="C44" s="86" t="s">
        <v>110</v>
      </c>
      <c r="D44" s="86" t="s">
        <v>110</v>
      </c>
      <c r="E44" s="86" t="s">
        <v>110</v>
      </c>
      <c r="F44" s="86" t="s">
        <v>110</v>
      </c>
      <c r="G44" s="86" t="s">
        <v>110</v>
      </c>
      <c r="H44" s="86" t="s">
        <v>110</v>
      </c>
      <c r="I44" s="86" t="s">
        <v>110</v>
      </c>
      <c r="J44" s="114" t="s">
        <v>110</v>
      </c>
      <c r="K44" s="114">
        <v>59.765752613815515</v>
      </c>
      <c r="L44" s="114">
        <v>58.870864423082395</v>
      </c>
      <c r="M44" s="86">
        <v>59.534615</v>
      </c>
      <c r="N44" s="86">
        <v>64.963935</v>
      </c>
      <c r="O44" s="86">
        <v>77.221502</v>
      </c>
      <c r="P44" s="86">
        <v>97.753106</v>
      </c>
      <c r="Q44" s="86">
        <v>100.037818</v>
      </c>
      <c r="R44" s="86">
        <v>77.72448331</v>
      </c>
      <c r="S44" s="94"/>
    </row>
    <row r="45" spans="1:19" ht="14.25">
      <c r="A45" s="73" t="s">
        <v>35</v>
      </c>
      <c r="B45" s="62" t="s">
        <v>36</v>
      </c>
      <c r="C45" s="86" t="s">
        <v>110</v>
      </c>
      <c r="D45" s="86" t="s">
        <v>110</v>
      </c>
      <c r="E45" s="86" t="s">
        <v>110</v>
      </c>
      <c r="F45" s="86" t="s">
        <v>110</v>
      </c>
      <c r="G45" s="86" t="s">
        <v>110</v>
      </c>
      <c r="H45" s="86" t="s">
        <v>110</v>
      </c>
      <c r="I45" s="86" t="s">
        <v>110</v>
      </c>
      <c r="J45" s="114" t="s">
        <v>110</v>
      </c>
      <c r="K45" s="114">
        <v>39.18957063420242</v>
      </c>
      <c r="L45" s="114">
        <v>49.690764423651544</v>
      </c>
      <c r="M45" s="86">
        <v>69.285682</v>
      </c>
      <c r="N45" s="86">
        <v>67.41705</v>
      </c>
      <c r="O45" s="86">
        <v>84.741627</v>
      </c>
      <c r="P45" s="86">
        <v>121.224965</v>
      </c>
      <c r="Q45" s="86">
        <v>128.893077</v>
      </c>
      <c r="R45" s="86">
        <v>60.0558124</v>
      </c>
      <c r="S45" s="94"/>
    </row>
    <row r="46" spans="1:19" ht="14.25">
      <c r="A46" s="73" t="s">
        <v>37</v>
      </c>
      <c r="B46" s="62" t="s">
        <v>38</v>
      </c>
      <c r="C46" s="86" t="s">
        <v>110</v>
      </c>
      <c r="D46" s="86" t="s">
        <v>110</v>
      </c>
      <c r="E46" s="86" t="s">
        <v>110</v>
      </c>
      <c r="F46" s="86" t="s">
        <v>110</v>
      </c>
      <c r="G46" s="86" t="s">
        <v>110</v>
      </c>
      <c r="H46" s="86" t="s">
        <v>110</v>
      </c>
      <c r="I46" s="86" t="s">
        <v>110</v>
      </c>
      <c r="J46" s="114" t="s">
        <v>110</v>
      </c>
      <c r="K46" s="114">
        <v>0.3518249753843177</v>
      </c>
      <c r="L46" s="114">
        <v>0.2896497458750946</v>
      </c>
      <c r="M46" s="86">
        <v>0.162</v>
      </c>
      <c r="N46" s="86">
        <v>0.087925</v>
      </c>
      <c r="O46" s="86" t="s">
        <v>110</v>
      </c>
      <c r="P46" s="86" t="s">
        <v>110</v>
      </c>
      <c r="Q46" s="86" t="s">
        <v>110</v>
      </c>
      <c r="R46" s="86">
        <v>1.16862869</v>
      </c>
      <c r="S46" s="94"/>
    </row>
    <row r="47" spans="1:19" ht="14.25">
      <c r="A47" s="73" t="s">
        <v>39</v>
      </c>
      <c r="B47" s="62" t="s">
        <v>40</v>
      </c>
      <c r="C47" s="86" t="s">
        <v>110</v>
      </c>
      <c r="D47" s="86" t="s">
        <v>110</v>
      </c>
      <c r="E47" s="86" t="s">
        <v>110</v>
      </c>
      <c r="F47" s="86" t="s">
        <v>110</v>
      </c>
      <c r="G47" s="86" t="s">
        <v>110</v>
      </c>
      <c r="H47" s="86" t="s">
        <v>110</v>
      </c>
      <c r="I47" s="86" t="s">
        <v>110</v>
      </c>
      <c r="J47" s="114" t="s">
        <v>110</v>
      </c>
      <c r="K47" s="114">
        <v>10.06185366048002</v>
      </c>
      <c r="L47" s="114">
        <v>6.98032595147438</v>
      </c>
      <c r="M47" s="86">
        <v>4.736</v>
      </c>
      <c r="N47" s="86">
        <v>5.954805</v>
      </c>
      <c r="O47" s="86">
        <v>13.126166</v>
      </c>
      <c r="P47" s="86">
        <v>14.248939</v>
      </c>
      <c r="Q47" s="86">
        <v>18.711399</v>
      </c>
      <c r="R47" s="86">
        <v>3.06754211</v>
      </c>
      <c r="S47" s="94"/>
    </row>
    <row r="48" spans="1:19" ht="14.25">
      <c r="A48" s="73" t="s">
        <v>41</v>
      </c>
      <c r="B48" s="62" t="s">
        <v>42</v>
      </c>
      <c r="C48" s="86">
        <v>0.26</v>
      </c>
      <c r="D48" s="86">
        <v>0.0322</v>
      </c>
      <c r="E48" s="86">
        <v>0.0305</v>
      </c>
      <c r="F48" s="86">
        <v>0.21663792465609188</v>
      </c>
      <c r="G48" s="86">
        <v>0.0785994388193579</v>
      </c>
      <c r="H48" s="86">
        <v>0.015422507555449314</v>
      </c>
      <c r="I48" s="86">
        <v>0.043024797809915714</v>
      </c>
      <c r="J48" s="114">
        <v>0.008578494146305371</v>
      </c>
      <c r="K48" s="114">
        <v>0.005153641698112134</v>
      </c>
      <c r="L48" s="114">
        <v>0.01443645739068076</v>
      </c>
      <c r="M48" s="86">
        <v>0</v>
      </c>
      <c r="N48" s="86">
        <v>0.017433</v>
      </c>
      <c r="O48" s="86">
        <v>0.29227</v>
      </c>
      <c r="P48" s="86">
        <v>0.063037</v>
      </c>
      <c r="Q48" s="86">
        <v>0.171042</v>
      </c>
      <c r="R48" s="86">
        <v>0</v>
      </c>
      <c r="S48" s="94"/>
    </row>
    <row r="49" spans="1:19" ht="14.25">
      <c r="A49" s="73" t="s">
        <v>43</v>
      </c>
      <c r="B49" s="62" t="s">
        <v>44</v>
      </c>
      <c r="C49" s="86" t="s">
        <v>110</v>
      </c>
      <c r="D49" s="86" t="s">
        <v>110</v>
      </c>
      <c r="E49" s="86" t="s">
        <v>110</v>
      </c>
      <c r="F49" s="86" t="s">
        <v>110</v>
      </c>
      <c r="G49" s="86" t="s">
        <v>110</v>
      </c>
      <c r="H49" s="86" t="s">
        <v>110</v>
      </c>
      <c r="I49" s="86" t="s">
        <v>110</v>
      </c>
      <c r="J49" s="114" t="s">
        <v>110</v>
      </c>
      <c r="K49" s="114" t="s">
        <v>110</v>
      </c>
      <c r="L49" s="114" t="s">
        <v>110</v>
      </c>
      <c r="M49" s="86" t="s">
        <v>110</v>
      </c>
      <c r="N49" s="86" t="s">
        <v>110</v>
      </c>
      <c r="O49" s="86" t="s">
        <v>110</v>
      </c>
      <c r="P49" s="86" t="s">
        <v>110</v>
      </c>
      <c r="Q49" s="86" t="s">
        <v>110</v>
      </c>
      <c r="R49" s="86">
        <v>0</v>
      </c>
      <c r="S49" s="94"/>
    </row>
    <row r="50" spans="1:19" ht="14.25">
      <c r="A50" s="73" t="s">
        <v>45</v>
      </c>
      <c r="B50" s="62" t="s">
        <v>46</v>
      </c>
      <c r="C50" s="86" t="s">
        <v>110</v>
      </c>
      <c r="D50" s="86">
        <v>0.04504</v>
      </c>
      <c r="E50" s="86">
        <v>0.04712</v>
      </c>
      <c r="F50" s="86">
        <v>1.52072981940911</v>
      </c>
      <c r="G50" s="86">
        <v>0.790547577987604</v>
      </c>
      <c r="H50" s="86">
        <v>0.41334426098883903</v>
      </c>
      <c r="I50" s="86">
        <v>0.39811953261506766</v>
      </c>
      <c r="J50" s="114">
        <v>0.4012498505984599</v>
      </c>
      <c r="K50" s="114">
        <v>0.26949192093385926</v>
      </c>
      <c r="L50" s="114">
        <v>0.19083129862664414</v>
      </c>
      <c r="M50" s="86">
        <v>0.1935</v>
      </c>
      <c r="N50" s="86">
        <v>0.19</v>
      </c>
      <c r="O50" s="86">
        <v>0.1926</v>
      </c>
      <c r="P50" s="86">
        <v>0.196</v>
      </c>
      <c r="Q50" s="86">
        <v>0.1704</v>
      </c>
      <c r="R50" s="86">
        <v>0.0515</v>
      </c>
      <c r="S50" s="94"/>
    </row>
    <row r="51" spans="1:19" ht="14.25">
      <c r="A51" s="73" t="s">
        <v>47</v>
      </c>
      <c r="B51" s="62" t="s">
        <v>48</v>
      </c>
      <c r="C51" s="86">
        <v>13.002</v>
      </c>
      <c r="D51" s="86">
        <v>11.566</v>
      </c>
      <c r="E51" s="86">
        <v>22.975</v>
      </c>
      <c r="F51" s="86">
        <v>25.01184825356714</v>
      </c>
      <c r="G51" s="86">
        <v>38.92553542666234</v>
      </c>
      <c r="H51" s="86">
        <v>46.16494072316037</v>
      </c>
      <c r="I51" s="86">
        <v>45.55740007171274</v>
      </c>
      <c r="J51" s="114">
        <v>36.23698499154814</v>
      </c>
      <c r="K51" s="114">
        <v>30.101072276196494</v>
      </c>
      <c r="L51" s="114">
        <v>39.35510469490783</v>
      </c>
      <c r="M51" s="86">
        <v>39.061449</v>
      </c>
      <c r="N51" s="86">
        <v>57.808668</v>
      </c>
      <c r="O51" s="86">
        <v>46.937318</v>
      </c>
      <c r="P51" s="86">
        <v>46.255989</v>
      </c>
      <c r="Q51" s="86">
        <v>36.53187175</v>
      </c>
      <c r="R51" s="86">
        <v>1.000253</v>
      </c>
      <c r="S51" s="94"/>
    </row>
    <row r="52" spans="1:19" ht="14.25">
      <c r="A52" s="73" t="s">
        <v>49</v>
      </c>
      <c r="B52" s="62" t="s">
        <v>50</v>
      </c>
      <c r="C52" s="86" t="s">
        <v>110</v>
      </c>
      <c r="D52" s="86" t="s">
        <v>110</v>
      </c>
      <c r="E52" s="86" t="s">
        <v>110</v>
      </c>
      <c r="F52" s="86" t="s">
        <v>110</v>
      </c>
      <c r="G52" s="86" t="s">
        <v>110</v>
      </c>
      <c r="H52" s="86" t="s">
        <v>110</v>
      </c>
      <c r="I52" s="86" t="s">
        <v>110</v>
      </c>
      <c r="J52" s="114" t="s">
        <v>110</v>
      </c>
      <c r="K52" s="114" t="s">
        <v>110</v>
      </c>
      <c r="L52" s="114" t="s">
        <v>110</v>
      </c>
      <c r="M52" s="114" t="s">
        <v>110</v>
      </c>
      <c r="N52" s="114" t="s">
        <v>110</v>
      </c>
      <c r="O52" s="114" t="s">
        <v>110</v>
      </c>
      <c r="P52" s="114" t="s">
        <v>110</v>
      </c>
      <c r="Q52" s="114" t="s">
        <v>110</v>
      </c>
      <c r="R52" s="86">
        <v>0</v>
      </c>
      <c r="S52" s="94"/>
    </row>
    <row r="53" spans="1:19" ht="14.25">
      <c r="A53" s="73" t="s">
        <v>51</v>
      </c>
      <c r="B53" s="62" t="s">
        <v>52</v>
      </c>
      <c r="C53" s="86">
        <v>1.013</v>
      </c>
      <c r="D53" s="86">
        <v>0.9041</v>
      </c>
      <c r="E53" s="86">
        <v>1.583652</v>
      </c>
      <c r="F53" s="86">
        <v>7.401892988656867</v>
      </c>
      <c r="G53" s="86">
        <v>9.331560435057284</v>
      </c>
      <c r="H53" s="86">
        <v>4.526751412911708</v>
      </c>
      <c r="I53" s="86">
        <v>4.718483389394483</v>
      </c>
      <c r="J53" s="114">
        <v>10.12474032589456</v>
      </c>
      <c r="K53" s="114">
        <v>5.222576991593674</v>
      </c>
      <c r="L53" s="114">
        <v>0.6611871873239196</v>
      </c>
      <c r="M53" s="114">
        <v>0.821451</v>
      </c>
      <c r="N53" s="114">
        <v>0.3187939999999969</v>
      </c>
      <c r="O53" s="114">
        <v>0.365665000000007</v>
      </c>
      <c r="P53" s="114" t="s">
        <v>110</v>
      </c>
      <c r="Q53" s="114" t="s">
        <v>110</v>
      </c>
      <c r="R53" s="86">
        <v>21.5</v>
      </c>
      <c r="S53" s="94"/>
    </row>
    <row r="54" spans="1:19" ht="14.25">
      <c r="A54" s="73" t="s">
        <v>53</v>
      </c>
      <c r="B54" s="62" t="s">
        <v>54</v>
      </c>
      <c r="C54" s="86">
        <v>38.916</v>
      </c>
      <c r="D54" s="86">
        <v>54.020954</v>
      </c>
      <c r="E54" s="86">
        <v>75.15142200000001</v>
      </c>
      <c r="F54" s="86">
        <v>99.3519416508728</v>
      </c>
      <c r="G54" s="86">
        <v>115.08090733689622</v>
      </c>
      <c r="H54" s="86">
        <v>135.56051758384984</v>
      </c>
      <c r="I54" s="86">
        <v>160.0679919294711</v>
      </c>
      <c r="J54" s="86">
        <v>171.36424949203476</v>
      </c>
      <c r="K54" s="86">
        <v>203.248767793012</v>
      </c>
      <c r="L54" s="86">
        <v>236.39863176646688</v>
      </c>
      <c r="M54" s="86">
        <v>282.86404300000004</v>
      </c>
      <c r="N54" s="86">
        <v>331.463799</v>
      </c>
      <c r="O54" s="86">
        <v>382.452713</v>
      </c>
      <c r="P54" s="86">
        <v>434.32587600000005</v>
      </c>
      <c r="Q54" s="86">
        <v>461.8997539</v>
      </c>
      <c r="R54" s="86">
        <v>255.6247965</v>
      </c>
      <c r="S54" s="94"/>
    </row>
    <row r="55" spans="1:19" ht="14.25">
      <c r="A55" s="73" t="s">
        <v>55</v>
      </c>
      <c r="B55" s="62" t="s">
        <v>56</v>
      </c>
      <c r="C55" s="111">
        <v>0.27357730594395546</v>
      </c>
      <c r="D55" s="111">
        <v>0.08354112446172023</v>
      </c>
      <c r="E55" s="111">
        <v>0.04904401410570406</v>
      </c>
      <c r="F55" s="111">
        <v>0.02649918958719598</v>
      </c>
      <c r="G55" s="111">
        <v>-0.09699391758630799</v>
      </c>
      <c r="H55" s="111">
        <v>0.10950029549169293</v>
      </c>
      <c r="I55" s="111">
        <v>0.0805007555636329</v>
      </c>
      <c r="J55" s="111">
        <v>-0.025832984158170258</v>
      </c>
      <c r="K55" s="111">
        <v>0.08732419878146998</v>
      </c>
      <c r="L55" s="111">
        <v>0.028105710069631838</v>
      </c>
      <c r="M55" s="111">
        <v>0.051974009914970774</v>
      </c>
      <c r="N55" s="111">
        <v>0.017380235266315137</v>
      </c>
      <c r="O55" s="111">
        <v>0.03483180374991133</v>
      </c>
      <c r="P55" s="111">
        <v>0.03273592243449783</v>
      </c>
      <c r="Q55" s="111">
        <v>-0.04855927606031861</v>
      </c>
      <c r="R55" s="223">
        <v>0.09371497752957625</v>
      </c>
      <c r="S55" s="94"/>
    </row>
    <row r="56" spans="1:19" ht="14.25">
      <c r="A56" s="73"/>
      <c r="C56" s="79"/>
      <c r="D56" s="130"/>
      <c r="E56" s="130"/>
      <c r="F56" s="130"/>
      <c r="G56" s="130"/>
      <c r="H56" s="130"/>
      <c r="I56" s="130"/>
      <c r="J56" s="130"/>
      <c r="K56" s="130"/>
      <c r="L56" s="130"/>
      <c r="M56" s="130"/>
      <c r="N56" s="130"/>
      <c r="O56" s="130"/>
      <c r="P56" s="130"/>
      <c r="Q56" s="130"/>
      <c r="R56" s="130"/>
      <c r="S56" s="94"/>
    </row>
    <row r="57" spans="1:19" ht="15">
      <c r="A57" s="109" t="s">
        <v>58</v>
      </c>
      <c r="B57" s="109"/>
      <c r="C57" s="107"/>
      <c r="D57" s="107"/>
      <c r="E57" s="107"/>
      <c r="F57" s="107"/>
      <c r="G57" s="107"/>
      <c r="H57" s="107"/>
      <c r="I57" s="107"/>
      <c r="J57" s="107"/>
      <c r="K57" s="107"/>
      <c r="L57" s="107"/>
      <c r="M57" s="107"/>
      <c r="N57" s="107"/>
      <c r="O57" s="107"/>
      <c r="P57" s="107"/>
      <c r="Q57" s="107"/>
      <c r="R57" s="107"/>
      <c r="S57" s="94"/>
    </row>
    <row r="58" spans="1:1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418</v>
      </c>
      <c r="S58" s="94"/>
    </row>
    <row r="59" spans="1:19" ht="14.25">
      <c r="A59" s="63">
        <v>5.1</v>
      </c>
      <c r="B59" s="63" t="s">
        <v>60</v>
      </c>
      <c r="C59" s="86">
        <v>39.05</v>
      </c>
      <c r="D59" s="86">
        <v>67.904</v>
      </c>
      <c r="E59" s="86">
        <v>99.596</v>
      </c>
      <c r="F59" s="86">
        <v>143.049</v>
      </c>
      <c r="G59" s="86">
        <v>178.338</v>
      </c>
      <c r="H59" s="86">
        <v>189.499</v>
      </c>
      <c r="I59" s="86">
        <v>191.307</v>
      </c>
      <c r="J59" s="86">
        <v>198.575</v>
      </c>
      <c r="K59" s="86">
        <v>207.237</v>
      </c>
      <c r="L59" s="86">
        <v>220.64600000000002</v>
      </c>
      <c r="M59" s="86">
        <v>236.082</v>
      </c>
      <c r="N59" s="68">
        <v>255.00900000000001</v>
      </c>
      <c r="O59" s="68">
        <v>272.209</v>
      </c>
      <c r="P59" s="68">
        <v>286.507</v>
      </c>
      <c r="Q59" s="68">
        <v>303.849</v>
      </c>
      <c r="R59" s="86">
        <v>104.59</v>
      </c>
      <c r="S59" s="94"/>
    </row>
    <row r="60" spans="1:19" ht="14.25">
      <c r="A60" s="63">
        <v>5.2</v>
      </c>
      <c r="B60" s="63" t="s">
        <v>61</v>
      </c>
      <c r="C60" s="86">
        <v>33.087</v>
      </c>
      <c r="D60" s="86">
        <v>48.475</v>
      </c>
      <c r="E60" s="86">
        <v>80.015</v>
      </c>
      <c r="F60" s="86">
        <v>111.019</v>
      </c>
      <c r="G60" s="86">
        <v>126.768</v>
      </c>
      <c r="H60" s="86">
        <v>118.249</v>
      </c>
      <c r="I60" s="86">
        <v>97.039</v>
      </c>
      <c r="J60" s="86">
        <v>99.95</v>
      </c>
      <c r="K60" s="86">
        <v>105.565</v>
      </c>
      <c r="L60" s="86">
        <v>114.065</v>
      </c>
      <c r="M60" s="86">
        <v>128.857</v>
      </c>
      <c r="N60" s="68">
        <v>141.613</v>
      </c>
      <c r="O60" s="68">
        <v>147.129</v>
      </c>
      <c r="P60" s="68">
        <v>154.932</v>
      </c>
      <c r="Q60" s="68">
        <v>161.5</v>
      </c>
      <c r="R60" s="86">
        <v>46.759</v>
      </c>
      <c r="S60" s="94"/>
    </row>
    <row r="61" spans="1:19" ht="14.25">
      <c r="A61" s="63">
        <v>5.3</v>
      </c>
      <c r="B61" s="63" t="s">
        <v>62</v>
      </c>
      <c r="C61" s="86">
        <v>4.787</v>
      </c>
      <c r="D61" s="86">
        <v>15.384</v>
      </c>
      <c r="E61" s="86">
        <v>10.755</v>
      </c>
      <c r="F61" s="86">
        <v>17.641</v>
      </c>
      <c r="G61" s="86">
        <v>23.342</v>
      </c>
      <c r="H61" s="86">
        <v>31.743</v>
      </c>
      <c r="I61" s="86">
        <v>46.161</v>
      </c>
      <c r="J61" s="86">
        <v>46.371</v>
      </c>
      <c r="K61" s="86">
        <v>49.506</v>
      </c>
      <c r="L61" s="86">
        <v>50.621</v>
      </c>
      <c r="M61" s="86">
        <v>78.083</v>
      </c>
      <c r="N61" s="68">
        <v>77.266</v>
      </c>
      <c r="O61" s="68">
        <v>80.361</v>
      </c>
      <c r="P61" s="68">
        <v>79.878</v>
      </c>
      <c r="Q61" s="68">
        <v>81.926</v>
      </c>
      <c r="R61" s="86">
        <v>50.353</v>
      </c>
      <c r="S61" s="94"/>
    </row>
    <row r="62" spans="1:19" ht="14.25">
      <c r="A62" s="63">
        <v>5.4</v>
      </c>
      <c r="B62" s="63" t="s">
        <v>63</v>
      </c>
      <c r="C62" s="86">
        <v>1.176</v>
      </c>
      <c r="D62" s="86">
        <v>4.045</v>
      </c>
      <c r="E62" s="86">
        <v>8.826</v>
      </c>
      <c r="F62" s="86">
        <v>14.389</v>
      </c>
      <c r="G62" s="86">
        <v>28.228</v>
      </c>
      <c r="H62" s="86">
        <v>39.507</v>
      </c>
      <c r="I62" s="86">
        <v>48.107</v>
      </c>
      <c r="J62" s="86">
        <v>52.254</v>
      </c>
      <c r="K62" s="86">
        <v>52.166</v>
      </c>
      <c r="L62" s="86">
        <v>55.96</v>
      </c>
      <c r="M62" s="86">
        <v>29.142</v>
      </c>
      <c r="N62" s="68">
        <v>36.13</v>
      </c>
      <c r="O62" s="68">
        <v>44.719</v>
      </c>
      <c r="P62" s="68">
        <v>51.697</v>
      </c>
      <c r="Q62" s="68">
        <v>60.423</v>
      </c>
      <c r="R62" s="129">
        <v>7.478</v>
      </c>
      <c r="S62" s="94"/>
    </row>
    <row r="63" spans="1:19" ht="14.25">
      <c r="A63" s="63">
        <v>5.5</v>
      </c>
      <c r="B63" s="63" t="s">
        <v>82</v>
      </c>
      <c r="C63" s="86">
        <v>5</v>
      </c>
      <c r="D63" s="86">
        <v>6</v>
      </c>
      <c r="E63" s="86">
        <v>6</v>
      </c>
      <c r="F63" s="86">
        <v>6</v>
      </c>
      <c r="G63" s="86">
        <v>6</v>
      </c>
      <c r="H63" s="86">
        <v>6</v>
      </c>
      <c r="I63" s="86">
        <v>7</v>
      </c>
      <c r="J63" s="86">
        <v>7</v>
      </c>
      <c r="K63" s="86">
        <v>7</v>
      </c>
      <c r="L63" s="86">
        <v>7</v>
      </c>
      <c r="M63" s="86">
        <v>6</v>
      </c>
      <c r="N63" s="68">
        <v>6</v>
      </c>
      <c r="O63" s="68">
        <v>6</v>
      </c>
      <c r="P63" s="68">
        <v>6</v>
      </c>
      <c r="Q63" s="68">
        <v>6</v>
      </c>
      <c r="R63" s="209">
        <v>2</v>
      </c>
      <c r="S63" s="94"/>
    </row>
    <row r="64" spans="1:19" ht="14.25">
      <c r="A64" s="63">
        <v>5.6</v>
      </c>
      <c r="B64" s="63" t="s">
        <v>80</v>
      </c>
      <c r="C64" s="86">
        <v>12</v>
      </c>
      <c r="D64" s="86">
        <v>13</v>
      </c>
      <c r="E64" s="86">
        <v>15</v>
      </c>
      <c r="F64" s="86">
        <v>16</v>
      </c>
      <c r="G64" s="86">
        <v>19</v>
      </c>
      <c r="H64" s="86">
        <v>19</v>
      </c>
      <c r="I64" s="86">
        <v>21</v>
      </c>
      <c r="J64" s="86">
        <v>21</v>
      </c>
      <c r="K64" s="86">
        <v>19</v>
      </c>
      <c r="L64" s="86">
        <v>19</v>
      </c>
      <c r="M64" s="86">
        <v>18</v>
      </c>
      <c r="N64" s="68">
        <v>15</v>
      </c>
      <c r="O64" s="68">
        <v>17</v>
      </c>
      <c r="P64" s="68">
        <v>18</v>
      </c>
      <c r="Q64" s="68">
        <v>18</v>
      </c>
      <c r="R64" s="209">
        <v>3</v>
      </c>
      <c r="S64" s="94"/>
    </row>
    <row r="65" spans="1:19" ht="14.25">
      <c r="A65" s="63">
        <v>5.7</v>
      </c>
      <c r="B65" s="63" t="s">
        <v>66</v>
      </c>
      <c r="C65" s="86">
        <v>935.6</v>
      </c>
      <c r="D65" s="86">
        <v>942.4</v>
      </c>
      <c r="E65" s="86">
        <v>991.6</v>
      </c>
      <c r="F65" s="86">
        <v>1015.6</v>
      </c>
      <c r="G65" s="86">
        <v>1008.8</v>
      </c>
      <c r="H65" s="86">
        <v>876.8</v>
      </c>
      <c r="I65" s="86">
        <v>828.8</v>
      </c>
      <c r="J65" s="86">
        <v>840.6</v>
      </c>
      <c r="K65" s="86">
        <v>851.8</v>
      </c>
      <c r="L65" s="86">
        <v>866.5</v>
      </c>
      <c r="M65" s="86">
        <v>858.6</v>
      </c>
      <c r="N65" s="65">
        <v>867.9</v>
      </c>
      <c r="O65" s="65">
        <v>862.3</v>
      </c>
      <c r="P65" s="65">
        <v>861.9</v>
      </c>
      <c r="Q65" s="65">
        <v>909.4</v>
      </c>
      <c r="R65" s="79" t="s">
        <v>110</v>
      </c>
      <c r="S65" s="94"/>
    </row>
    <row r="66" ht="14.25">
      <c r="S66" s="94"/>
    </row>
    <row r="67" spans="1:19" ht="15">
      <c r="A67" s="109" t="s">
        <v>67</v>
      </c>
      <c r="B67" s="109"/>
      <c r="C67" s="107"/>
      <c r="D67" s="107"/>
      <c r="E67" s="107"/>
      <c r="F67" s="107"/>
      <c r="G67" s="107"/>
      <c r="H67" s="107"/>
      <c r="I67" s="107"/>
      <c r="J67" s="107"/>
      <c r="K67" s="107"/>
      <c r="L67" s="107"/>
      <c r="M67" s="107"/>
      <c r="N67" s="107"/>
      <c r="O67" s="107"/>
      <c r="P67" s="107"/>
      <c r="Q67" s="107"/>
      <c r="R67" s="107"/>
      <c r="S67" s="94"/>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418</v>
      </c>
      <c r="S68" s="94"/>
    </row>
    <row r="69" spans="1:19" ht="14.25">
      <c r="A69" s="63">
        <v>6.1</v>
      </c>
      <c r="B69" s="62" t="s">
        <v>69</v>
      </c>
      <c r="C69" s="111" t="s">
        <v>110</v>
      </c>
      <c r="D69" s="111" t="s">
        <v>110</v>
      </c>
      <c r="E69" s="111" t="s">
        <v>110</v>
      </c>
      <c r="F69" s="82">
        <v>0.9204851977018121</v>
      </c>
      <c r="G69" s="81">
        <v>0.8997856332565388</v>
      </c>
      <c r="H69" s="81">
        <v>0.8517433780920727</v>
      </c>
      <c r="I69" s="81">
        <v>0.8290313889835765</v>
      </c>
      <c r="J69" s="81">
        <v>0.8353865720537333</v>
      </c>
      <c r="K69" s="81">
        <v>0.8340073740181826</v>
      </c>
      <c r="L69" s="81">
        <v>0.8298398070124617</v>
      </c>
      <c r="M69" s="81">
        <v>0.8321721703676376</v>
      </c>
      <c r="N69" s="76">
        <v>0.8269252081510586</v>
      </c>
      <c r="O69" s="76">
        <v>0.8329286086564449</v>
      </c>
      <c r="P69" s="76">
        <v>0.8328384101505619</v>
      </c>
      <c r="Q69" s="76">
        <v>0.8405176364814997</v>
      </c>
      <c r="R69" s="176">
        <v>0.9629</v>
      </c>
      <c r="S69" s="94"/>
    </row>
    <row r="70" spans="1:19" ht="14.25">
      <c r="A70" s="63">
        <v>6.2</v>
      </c>
      <c r="B70" s="62" t="s">
        <v>70</v>
      </c>
      <c r="C70" s="111" t="s">
        <v>110</v>
      </c>
      <c r="D70" s="111" t="s">
        <v>110</v>
      </c>
      <c r="E70" s="111" t="s">
        <v>110</v>
      </c>
      <c r="F70" s="82">
        <v>0.9977239263561876</v>
      </c>
      <c r="G70" s="81">
        <v>0.9959090432354721</v>
      </c>
      <c r="H70" s="81">
        <v>0.993987717343572</v>
      </c>
      <c r="I70" s="81">
        <v>0.9933341675329083</v>
      </c>
      <c r="J70" s="81">
        <v>0.9927848470882692</v>
      </c>
      <c r="K70" s="81">
        <v>0.9889154998456042</v>
      </c>
      <c r="L70" s="81">
        <v>0.9945690659789197</v>
      </c>
      <c r="M70" s="81">
        <v>0.9953693182350708</v>
      </c>
      <c r="N70" s="76">
        <v>0.9960709323329207</v>
      </c>
      <c r="O70" s="76">
        <v>0.996685907492022</v>
      </c>
      <c r="P70" s="76">
        <v>0.9963504833173283</v>
      </c>
      <c r="Q70" s="76">
        <v>0.9968174906350247</v>
      </c>
      <c r="R70" s="176">
        <v>0.998</v>
      </c>
      <c r="S70" s="94"/>
    </row>
    <row r="71" spans="1:19" ht="14.25">
      <c r="A71" s="63">
        <v>6.3</v>
      </c>
      <c r="B71" s="62" t="s">
        <v>71</v>
      </c>
      <c r="C71" s="111" t="s">
        <v>110</v>
      </c>
      <c r="D71" s="111" t="s">
        <v>110</v>
      </c>
      <c r="E71" s="111" t="s">
        <v>110</v>
      </c>
      <c r="F71" s="111" t="s">
        <v>110</v>
      </c>
      <c r="G71" s="80" t="s">
        <v>110</v>
      </c>
      <c r="H71" s="80" t="s">
        <v>110</v>
      </c>
      <c r="I71" s="80" t="s">
        <v>110</v>
      </c>
      <c r="J71" s="80" t="s">
        <v>110</v>
      </c>
      <c r="K71" s="80" t="s">
        <v>110</v>
      </c>
      <c r="L71" s="80" t="s">
        <v>110</v>
      </c>
      <c r="M71" s="80" t="s">
        <v>110</v>
      </c>
      <c r="N71" s="80" t="s">
        <v>110</v>
      </c>
      <c r="O71" s="80" t="s">
        <v>110</v>
      </c>
      <c r="P71" s="80" t="s">
        <v>110</v>
      </c>
      <c r="Q71" s="80" t="s">
        <v>110</v>
      </c>
      <c r="R71" s="176">
        <v>1</v>
      </c>
      <c r="S71" s="94"/>
    </row>
    <row r="72" spans="1:19" ht="14.25">
      <c r="A72" s="63">
        <v>6.4</v>
      </c>
      <c r="B72" s="62" t="s">
        <v>72</v>
      </c>
      <c r="C72" s="80">
        <v>0.003488784895917379</v>
      </c>
      <c r="D72" s="80">
        <v>0.004178665666238649</v>
      </c>
      <c r="E72" s="80">
        <v>0.00470228333302048</v>
      </c>
      <c r="F72" s="80">
        <v>0.004725082236742815</v>
      </c>
      <c r="G72" s="80">
        <v>0.005027606503197766</v>
      </c>
      <c r="H72" s="80">
        <v>0.0073191686104026096</v>
      </c>
      <c r="I72" s="194">
        <v>0.00899834680241678</v>
      </c>
      <c r="J72" s="194">
        <v>0.008496417744659366</v>
      </c>
      <c r="K72" s="194">
        <v>0.009229812032796662</v>
      </c>
      <c r="L72" s="194">
        <v>0.010360953869228003</v>
      </c>
      <c r="M72" s="194">
        <v>0.011995510597828716</v>
      </c>
      <c r="N72" s="194">
        <v>0.013629086479275522</v>
      </c>
      <c r="O72" s="194">
        <v>0.015343761119333575</v>
      </c>
      <c r="P72" s="194">
        <v>0.01617203563265773</v>
      </c>
      <c r="Q72" s="194">
        <v>0.015645068779403533</v>
      </c>
      <c r="R72" s="194">
        <v>0.008781339625558228</v>
      </c>
      <c r="S72" s="94"/>
    </row>
    <row r="73" spans="1:19" ht="14.25">
      <c r="A73" s="71"/>
      <c r="B73" s="71"/>
      <c r="C73" s="71"/>
      <c r="D73" s="71"/>
      <c r="E73" s="71"/>
      <c r="F73" s="71"/>
      <c r="G73" s="71"/>
      <c r="H73" s="71"/>
      <c r="I73" s="71"/>
      <c r="J73" s="71"/>
      <c r="K73" s="71"/>
      <c r="L73" s="71"/>
      <c r="M73" s="71"/>
      <c r="Q73" s="76"/>
      <c r="S73" s="94"/>
    </row>
    <row r="74" spans="1:19" ht="14.25">
      <c r="A74" s="62" t="s">
        <v>287</v>
      </c>
      <c r="S74" s="94"/>
    </row>
    <row r="75" spans="1:19" ht="14.25">
      <c r="A75" s="62" t="s">
        <v>292</v>
      </c>
      <c r="S75" s="94"/>
    </row>
    <row r="76" spans="1:22" ht="14.25">
      <c r="A76" s="137" t="s">
        <v>417</v>
      </c>
      <c r="S76" s="94"/>
      <c r="T76" s="68"/>
      <c r="U76" s="68"/>
      <c r="V76" s="68"/>
    </row>
    <row r="77" spans="1:22" ht="14.25">
      <c r="A77" s="62" t="s">
        <v>426</v>
      </c>
      <c r="S77" s="94"/>
      <c r="T77" s="68"/>
      <c r="U77" s="68"/>
      <c r="V77" s="68"/>
    </row>
    <row r="78" spans="19:22" ht="14.25">
      <c r="S78" s="94"/>
      <c r="T78" s="68"/>
      <c r="U78" s="68"/>
      <c r="V78" s="68"/>
    </row>
    <row r="79" ht="14.25">
      <c r="S79" s="94"/>
    </row>
    <row r="80" ht="14.25">
      <c r="S80" s="94"/>
    </row>
    <row r="81" ht="14.25">
      <c r="S81" s="94"/>
    </row>
    <row r="82" ht="14.25">
      <c r="S82" s="94"/>
    </row>
    <row r="83" ht="14.25">
      <c r="S83" s="94"/>
    </row>
  </sheetData>
  <sheetProtection/>
  <printOptions/>
  <pageMargins left="0.7" right="0.7" top="0.75" bottom="0.75" header="0.3" footer="0.3"/>
  <pageSetup horizontalDpi="600" verticalDpi="600" orientation="landscape" scale="60" r:id="rId1"/>
  <ignoredErrors>
    <ignoredError sqref="A45:A55" numberStoredAsText="1"/>
  </ignoredErrors>
</worksheet>
</file>

<file path=xl/worksheets/sheet18.xml><?xml version="1.0" encoding="utf-8"?>
<worksheet xmlns="http://schemas.openxmlformats.org/spreadsheetml/2006/main" xmlns:r="http://schemas.openxmlformats.org/officeDocument/2006/relationships">
  <sheetPr>
    <tabColor theme="8" tint="-0.4999699890613556"/>
  </sheetPr>
  <dimension ref="A1:V83"/>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3.421875" style="62" customWidth="1"/>
    <col min="19" max="19" width="13.00390625" style="68" customWidth="1"/>
    <col min="20" max="16384" width="9.140625" style="62" customWidth="1"/>
  </cols>
  <sheetData>
    <row r="1" spans="1:18" ht="14.25">
      <c r="A1" s="61" t="s">
        <v>370</v>
      </c>
      <c r="B1" s="93" t="s">
        <v>371</v>
      </c>
      <c r="N1" s="93"/>
      <c r="O1" s="93"/>
      <c r="P1" s="93"/>
      <c r="Q1" s="93"/>
      <c r="R1" s="214"/>
    </row>
    <row r="2" spans="1:18" ht="14.25">
      <c r="A2" s="121"/>
      <c r="B2" s="71"/>
      <c r="C2" s="71"/>
      <c r="D2" s="71"/>
      <c r="E2" s="71"/>
      <c r="F2" s="71"/>
      <c r="G2" s="71"/>
      <c r="H2" s="71"/>
      <c r="I2" s="71"/>
      <c r="J2" s="71"/>
      <c r="K2" s="71"/>
      <c r="L2" s="71"/>
      <c r="M2" s="71"/>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418</v>
      </c>
    </row>
    <row r="5" spans="1:19" ht="14.25">
      <c r="A5" s="63">
        <v>1.1</v>
      </c>
      <c r="B5" s="62" t="s">
        <v>2</v>
      </c>
      <c r="C5" s="86" t="s">
        <v>110</v>
      </c>
      <c r="D5" s="86" t="s">
        <v>110</v>
      </c>
      <c r="E5" s="86" t="s">
        <v>110</v>
      </c>
      <c r="F5" s="86" t="s">
        <v>110</v>
      </c>
      <c r="G5" s="86" t="s">
        <v>110</v>
      </c>
      <c r="H5" s="86" t="s">
        <v>110</v>
      </c>
      <c r="I5" s="86" t="s">
        <v>110</v>
      </c>
      <c r="J5" s="86" t="s">
        <v>110</v>
      </c>
      <c r="K5" s="86" t="s">
        <v>110</v>
      </c>
      <c r="L5" s="86" t="s">
        <v>110</v>
      </c>
      <c r="M5" s="86" t="s">
        <v>110</v>
      </c>
      <c r="N5" s="100">
        <v>1.37291</v>
      </c>
      <c r="O5" s="100">
        <v>0.503989</v>
      </c>
      <c r="P5" s="100">
        <v>0.57616</v>
      </c>
      <c r="Q5" s="100">
        <v>0.572174</v>
      </c>
      <c r="R5" s="86">
        <v>16.637989</v>
      </c>
      <c r="S5" s="94"/>
    </row>
    <row r="6" spans="1:19"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S6" s="94"/>
    </row>
    <row r="7" spans="1:19" ht="14.25">
      <c r="A7" s="63">
        <v>1.3</v>
      </c>
      <c r="B7" s="62" t="s">
        <v>4</v>
      </c>
      <c r="C7" s="86" t="s">
        <v>110</v>
      </c>
      <c r="D7" s="86" t="s">
        <v>110</v>
      </c>
      <c r="E7" s="86" t="s">
        <v>110</v>
      </c>
      <c r="F7" s="86" t="s">
        <v>110</v>
      </c>
      <c r="G7" s="86" t="s">
        <v>110</v>
      </c>
      <c r="H7" s="86" t="s">
        <v>110</v>
      </c>
      <c r="I7" s="86" t="s">
        <v>110</v>
      </c>
      <c r="J7" s="86" t="s">
        <v>110</v>
      </c>
      <c r="K7" s="86" t="s">
        <v>110</v>
      </c>
      <c r="L7" s="86" t="s">
        <v>110</v>
      </c>
      <c r="M7" s="86" t="s">
        <v>110</v>
      </c>
      <c r="N7" s="100">
        <v>1.37291</v>
      </c>
      <c r="O7" s="100">
        <v>0.503989</v>
      </c>
      <c r="P7" s="100">
        <v>0.57616</v>
      </c>
      <c r="Q7" s="100">
        <v>0.572174</v>
      </c>
      <c r="R7" s="68">
        <v>16.637989</v>
      </c>
      <c r="S7" s="94"/>
    </row>
    <row r="8" spans="1:19" ht="14.25">
      <c r="A8" s="63">
        <v>1.4</v>
      </c>
      <c r="B8" s="62" t="s">
        <v>5</v>
      </c>
      <c r="C8" s="86" t="s">
        <v>110</v>
      </c>
      <c r="D8" s="86" t="s">
        <v>110</v>
      </c>
      <c r="E8" s="86" t="s">
        <v>110</v>
      </c>
      <c r="F8" s="86" t="s">
        <v>110</v>
      </c>
      <c r="G8" s="86" t="s">
        <v>110</v>
      </c>
      <c r="H8" s="86" t="s">
        <v>110</v>
      </c>
      <c r="I8" s="86" t="s">
        <v>110</v>
      </c>
      <c r="J8" s="86" t="s">
        <v>110</v>
      </c>
      <c r="K8" s="86" t="s">
        <v>110</v>
      </c>
      <c r="L8" s="86" t="s">
        <v>110</v>
      </c>
      <c r="M8" s="86" t="s">
        <v>110</v>
      </c>
      <c r="N8" s="86" t="s">
        <v>110</v>
      </c>
      <c r="O8" s="86" t="s">
        <v>110</v>
      </c>
      <c r="P8" s="127">
        <v>0.524885</v>
      </c>
      <c r="Q8" s="127">
        <v>3.044607</v>
      </c>
      <c r="R8" s="68">
        <v>2.909649</v>
      </c>
      <c r="S8" s="94"/>
    </row>
    <row r="9" spans="1:19"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c r="S9" s="94"/>
    </row>
    <row r="10" spans="1:19" ht="14.25">
      <c r="A10" s="63">
        <v>1.6</v>
      </c>
      <c r="B10" s="62" t="s">
        <v>7</v>
      </c>
      <c r="C10" s="86" t="s">
        <v>110</v>
      </c>
      <c r="D10" s="86" t="s">
        <v>110</v>
      </c>
      <c r="E10" s="86" t="s">
        <v>110</v>
      </c>
      <c r="F10" s="86" t="s">
        <v>110</v>
      </c>
      <c r="G10" s="86" t="s">
        <v>110</v>
      </c>
      <c r="H10" s="86" t="s">
        <v>110</v>
      </c>
      <c r="I10" s="86" t="s">
        <v>110</v>
      </c>
      <c r="J10" s="86" t="s">
        <v>110</v>
      </c>
      <c r="K10" s="86" t="s">
        <v>110</v>
      </c>
      <c r="L10" s="86" t="s">
        <v>110</v>
      </c>
      <c r="M10" s="86" t="s">
        <v>110</v>
      </c>
      <c r="N10" s="86" t="s">
        <v>110</v>
      </c>
      <c r="O10" s="86" t="s">
        <v>110</v>
      </c>
      <c r="P10" s="86">
        <v>0.524885</v>
      </c>
      <c r="Q10" s="86">
        <v>3.044607</v>
      </c>
      <c r="R10" s="68">
        <v>2.909649</v>
      </c>
      <c r="S10" s="94"/>
    </row>
    <row r="11" spans="1:19"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v>2.696517</v>
      </c>
      <c r="Q11" s="86">
        <v>16.04544</v>
      </c>
      <c r="R11" s="68">
        <v>0</v>
      </c>
      <c r="S11" s="94"/>
    </row>
    <row r="12" spans="1:19"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86" t="s">
        <v>110</v>
      </c>
      <c r="S12" s="94"/>
    </row>
    <row r="13" spans="1:19" ht="14.25">
      <c r="A13" s="63">
        <v>1.9</v>
      </c>
      <c r="B13" s="62" t="s">
        <v>10</v>
      </c>
      <c r="C13" s="86" t="s">
        <v>110</v>
      </c>
      <c r="D13" s="86" t="s">
        <v>110</v>
      </c>
      <c r="E13" s="86" t="s">
        <v>110</v>
      </c>
      <c r="F13" s="86" t="s">
        <v>110</v>
      </c>
      <c r="G13" s="86" t="s">
        <v>110</v>
      </c>
      <c r="H13" s="86" t="s">
        <v>110</v>
      </c>
      <c r="I13" s="86" t="s">
        <v>110</v>
      </c>
      <c r="J13" s="86" t="s">
        <v>110</v>
      </c>
      <c r="K13" s="86" t="s">
        <v>110</v>
      </c>
      <c r="L13" s="86" t="s">
        <v>110</v>
      </c>
      <c r="M13" s="86" t="s">
        <v>110</v>
      </c>
      <c r="N13" s="100">
        <v>1.37291</v>
      </c>
      <c r="O13" s="100">
        <v>0.503989</v>
      </c>
      <c r="P13" s="100">
        <v>2.747792</v>
      </c>
      <c r="Q13" s="100">
        <v>13.573006999999999</v>
      </c>
      <c r="R13" s="222">
        <v>13.728340000000001</v>
      </c>
      <c r="S13" s="94"/>
    </row>
    <row r="14" spans="1:19" ht="14.25">
      <c r="A14" s="63"/>
      <c r="L14" s="68"/>
      <c r="M14" s="68"/>
      <c r="N14" s="68"/>
      <c r="O14" s="68"/>
      <c r="P14" s="68"/>
      <c r="Q14" s="68"/>
      <c r="R14" s="68"/>
      <c r="S14" s="94"/>
    </row>
    <row r="15" spans="1:19" ht="15">
      <c r="A15" s="107" t="s">
        <v>11</v>
      </c>
      <c r="B15" s="107"/>
      <c r="C15" s="107"/>
      <c r="D15" s="107"/>
      <c r="E15" s="107"/>
      <c r="F15" s="107"/>
      <c r="G15" s="107"/>
      <c r="H15" s="107"/>
      <c r="I15" s="107"/>
      <c r="J15" s="107"/>
      <c r="K15" s="107"/>
      <c r="L15" s="107"/>
      <c r="M15" s="107"/>
      <c r="N15" s="107"/>
      <c r="O15" s="107"/>
      <c r="P15" s="107"/>
      <c r="Q15" s="107"/>
      <c r="R15" s="107"/>
      <c r="S15" s="94"/>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418</v>
      </c>
      <c r="S16" s="94"/>
    </row>
    <row r="17" spans="1:19" ht="14.25">
      <c r="A17" s="63">
        <v>2.1</v>
      </c>
      <c r="B17" s="62" t="s">
        <v>12</v>
      </c>
      <c r="C17" s="86" t="s">
        <v>110</v>
      </c>
      <c r="D17" s="86" t="s">
        <v>110</v>
      </c>
      <c r="E17" s="86" t="s">
        <v>110</v>
      </c>
      <c r="F17" s="86" t="s">
        <v>110</v>
      </c>
      <c r="G17" s="86" t="s">
        <v>110</v>
      </c>
      <c r="H17" s="86" t="s">
        <v>110</v>
      </c>
      <c r="I17" s="86" t="s">
        <v>110</v>
      </c>
      <c r="J17" s="86" t="s">
        <v>110</v>
      </c>
      <c r="K17" s="86" t="s">
        <v>110</v>
      </c>
      <c r="L17" s="86" t="s">
        <v>110</v>
      </c>
      <c r="M17" s="86" t="s">
        <v>110</v>
      </c>
      <c r="N17" s="86" t="s">
        <v>110</v>
      </c>
      <c r="O17" s="100">
        <v>0.043463</v>
      </c>
      <c r="P17" s="100">
        <v>0.046453</v>
      </c>
      <c r="Q17" s="100">
        <v>0.084283</v>
      </c>
      <c r="R17" s="100">
        <v>0.173145</v>
      </c>
      <c r="S17" s="94"/>
    </row>
    <row r="18" spans="1:19" ht="14.25">
      <c r="A18" s="63">
        <v>2.2</v>
      </c>
      <c r="B18" s="62" t="s">
        <v>13</v>
      </c>
      <c r="C18" s="86" t="s">
        <v>110</v>
      </c>
      <c r="D18" s="86" t="s">
        <v>110</v>
      </c>
      <c r="E18" s="86" t="s">
        <v>110</v>
      </c>
      <c r="F18" s="86" t="s">
        <v>110</v>
      </c>
      <c r="G18" s="86" t="s">
        <v>110</v>
      </c>
      <c r="H18" s="86" t="s">
        <v>110</v>
      </c>
      <c r="I18" s="86" t="s">
        <v>110</v>
      </c>
      <c r="J18" s="86" t="s">
        <v>110</v>
      </c>
      <c r="K18" s="86" t="s">
        <v>110</v>
      </c>
      <c r="L18" s="86" t="s">
        <v>110</v>
      </c>
      <c r="M18" s="86" t="s">
        <v>110</v>
      </c>
      <c r="N18" s="86" t="s">
        <v>110</v>
      </c>
      <c r="O18" s="127">
        <v>0.036909</v>
      </c>
      <c r="P18" s="127">
        <v>-0.044583</v>
      </c>
      <c r="Q18" s="127">
        <v>-0.215879</v>
      </c>
      <c r="R18" s="86">
        <v>1.653547</v>
      </c>
      <c r="S18" s="94"/>
    </row>
    <row r="19" spans="1:19" ht="14.25">
      <c r="A19" s="63">
        <v>2.3</v>
      </c>
      <c r="B19" s="62" t="s">
        <v>14</v>
      </c>
      <c r="C19" s="86" t="s">
        <v>110</v>
      </c>
      <c r="D19" s="86" t="s">
        <v>110</v>
      </c>
      <c r="E19" s="86" t="s">
        <v>110</v>
      </c>
      <c r="F19" s="86" t="s">
        <v>110</v>
      </c>
      <c r="G19" s="86" t="s">
        <v>110</v>
      </c>
      <c r="H19" s="86" t="s">
        <v>110</v>
      </c>
      <c r="I19" s="86" t="s">
        <v>110</v>
      </c>
      <c r="J19" s="86" t="s">
        <v>110</v>
      </c>
      <c r="K19" s="86" t="s">
        <v>110</v>
      </c>
      <c r="L19" s="86" t="s">
        <v>110</v>
      </c>
      <c r="M19" s="86" t="s">
        <v>110</v>
      </c>
      <c r="N19" s="86" t="s">
        <v>110</v>
      </c>
      <c r="O19" s="86" t="s">
        <v>110</v>
      </c>
      <c r="P19" s="127">
        <v>0.024068</v>
      </c>
      <c r="Q19" s="127">
        <v>0.094093</v>
      </c>
      <c r="R19" s="127">
        <v>0.250145</v>
      </c>
      <c r="S19" s="94"/>
    </row>
    <row r="20" spans="1:19" ht="14.25">
      <c r="A20" s="63">
        <v>2.4</v>
      </c>
      <c r="B20" s="62" t="s">
        <v>15</v>
      </c>
      <c r="C20" s="86" t="s">
        <v>110</v>
      </c>
      <c r="D20" s="86" t="s">
        <v>110</v>
      </c>
      <c r="E20" s="86" t="s">
        <v>110</v>
      </c>
      <c r="F20" s="86" t="s">
        <v>110</v>
      </c>
      <c r="G20" s="86" t="s">
        <v>110</v>
      </c>
      <c r="H20" s="86" t="s">
        <v>110</v>
      </c>
      <c r="I20" s="86" t="s">
        <v>110</v>
      </c>
      <c r="J20" s="86" t="s">
        <v>110</v>
      </c>
      <c r="K20" s="86" t="s">
        <v>110</v>
      </c>
      <c r="L20" s="86" t="s">
        <v>110</v>
      </c>
      <c r="M20" s="86" t="s">
        <v>110</v>
      </c>
      <c r="N20" s="86" t="s">
        <v>110</v>
      </c>
      <c r="O20" s="100">
        <v>0.080372</v>
      </c>
      <c r="P20" s="100">
        <v>-0.022197999999999996</v>
      </c>
      <c r="Q20" s="100">
        <v>-0.22568899999999997</v>
      </c>
      <c r="R20" s="222">
        <f>R17+R18-R19</f>
        <v>1.576547</v>
      </c>
      <c r="S20" s="94"/>
    </row>
    <row r="21" spans="1:19" ht="14.25">
      <c r="A21" s="63">
        <v>2.5</v>
      </c>
      <c r="B21" s="62" t="s">
        <v>10</v>
      </c>
      <c r="C21" s="86" t="s">
        <v>110</v>
      </c>
      <c r="D21" s="86" t="s">
        <v>110</v>
      </c>
      <c r="E21" s="86" t="s">
        <v>110</v>
      </c>
      <c r="F21" s="86" t="s">
        <v>110</v>
      </c>
      <c r="G21" s="86" t="s">
        <v>110</v>
      </c>
      <c r="H21" s="86" t="s">
        <v>110</v>
      </c>
      <c r="I21" s="86" t="s">
        <v>110</v>
      </c>
      <c r="J21" s="86" t="s">
        <v>110</v>
      </c>
      <c r="K21" s="86" t="s">
        <v>110</v>
      </c>
      <c r="L21" s="86" t="s">
        <v>110</v>
      </c>
      <c r="M21" s="86" t="s">
        <v>110</v>
      </c>
      <c r="N21" s="100">
        <v>1.37291</v>
      </c>
      <c r="O21" s="100">
        <v>0.503989</v>
      </c>
      <c r="P21" s="129">
        <v>2.747792</v>
      </c>
      <c r="Q21" s="129">
        <v>13.573006999999999</v>
      </c>
      <c r="R21" s="86">
        <v>13.728340000000001</v>
      </c>
      <c r="S21" s="94"/>
    </row>
    <row r="22" spans="1:19"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206">
        <v>0.000151</v>
      </c>
      <c r="O22" s="100">
        <v>0.019503</v>
      </c>
      <c r="P22" s="100">
        <v>0.277417</v>
      </c>
      <c r="Q22" s="100">
        <v>0.26</v>
      </c>
      <c r="R22" s="86">
        <v>0.055689</v>
      </c>
      <c r="S22" s="94"/>
    </row>
    <row r="23" spans="1:19" ht="14.25">
      <c r="A23" s="63">
        <v>2.7</v>
      </c>
      <c r="B23" s="62" t="s">
        <v>17</v>
      </c>
      <c r="C23" s="86" t="s">
        <v>110</v>
      </c>
      <c r="D23" s="86" t="s">
        <v>110</v>
      </c>
      <c r="E23" s="86" t="s">
        <v>110</v>
      </c>
      <c r="F23" s="86" t="s">
        <v>110</v>
      </c>
      <c r="G23" s="86" t="s">
        <v>110</v>
      </c>
      <c r="H23" s="86" t="s">
        <v>110</v>
      </c>
      <c r="I23" s="86" t="s">
        <v>110</v>
      </c>
      <c r="J23" s="86" t="s">
        <v>110</v>
      </c>
      <c r="K23" s="86" t="s">
        <v>110</v>
      </c>
      <c r="L23" s="86" t="s">
        <v>110</v>
      </c>
      <c r="M23" s="86" t="s">
        <v>110</v>
      </c>
      <c r="N23" s="86" t="s">
        <v>110</v>
      </c>
      <c r="O23" s="86" t="s">
        <v>110</v>
      </c>
      <c r="P23" s="127">
        <v>0.256234</v>
      </c>
      <c r="Q23" s="127">
        <v>0.304624</v>
      </c>
      <c r="R23" s="86">
        <v>0.551495</v>
      </c>
      <c r="S23" s="94"/>
    </row>
    <row r="24" spans="1:19" ht="14.25">
      <c r="A24" s="63">
        <v>2.8</v>
      </c>
      <c r="B24" s="62" t="s">
        <v>18</v>
      </c>
      <c r="C24" s="86" t="s">
        <v>110</v>
      </c>
      <c r="D24" s="86" t="s">
        <v>110</v>
      </c>
      <c r="E24" s="86" t="s">
        <v>110</v>
      </c>
      <c r="F24" s="86" t="s">
        <v>110</v>
      </c>
      <c r="G24" s="86" t="s">
        <v>110</v>
      </c>
      <c r="H24" s="86" t="s">
        <v>110</v>
      </c>
      <c r="I24" s="86" t="s">
        <v>110</v>
      </c>
      <c r="J24" s="86" t="s">
        <v>110</v>
      </c>
      <c r="K24" s="86" t="s">
        <v>110</v>
      </c>
      <c r="L24" s="86" t="s">
        <v>110</v>
      </c>
      <c r="M24" s="86" t="s">
        <v>110</v>
      </c>
      <c r="N24" s="100">
        <v>1.373061</v>
      </c>
      <c r="O24" s="100">
        <v>0.6038640000000001</v>
      </c>
      <c r="P24" s="129">
        <v>2.746777</v>
      </c>
      <c r="Q24" s="129">
        <v>13.302693999999999</v>
      </c>
      <c r="R24" s="86">
        <v>14.809081</v>
      </c>
      <c r="S24" s="94"/>
    </row>
    <row r="25" spans="1:19" ht="14.25">
      <c r="A25" s="63"/>
      <c r="L25" s="68"/>
      <c r="M25" s="68"/>
      <c r="N25" s="68"/>
      <c r="O25" s="68"/>
      <c r="P25" s="68"/>
      <c r="Q25" s="68"/>
      <c r="R25" s="68"/>
      <c r="S25" s="94"/>
    </row>
    <row r="26" spans="1:19" ht="15">
      <c r="A26" s="109" t="s">
        <v>19</v>
      </c>
      <c r="B26" s="109"/>
      <c r="C26" s="107"/>
      <c r="D26" s="107"/>
      <c r="E26" s="107"/>
      <c r="F26" s="107"/>
      <c r="G26" s="107"/>
      <c r="H26" s="107"/>
      <c r="I26" s="107"/>
      <c r="J26" s="107"/>
      <c r="K26" s="107"/>
      <c r="L26" s="107"/>
      <c r="M26" s="107"/>
      <c r="N26" s="107"/>
      <c r="O26" s="107"/>
      <c r="P26" s="107"/>
      <c r="Q26" s="107"/>
      <c r="R26" s="107"/>
      <c r="S26" s="94"/>
    </row>
    <row r="27" spans="1:1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418</v>
      </c>
      <c r="S27" s="94"/>
    </row>
    <row r="28" spans="1:19" ht="14.25">
      <c r="A28" s="63">
        <v>3.1</v>
      </c>
      <c r="B28" s="62" t="s">
        <v>20</v>
      </c>
      <c r="C28" s="86" t="s">
        <v>110</v>
      </c>
      <c r="D28" s="86" t="s">
        <v>110</v>
      </c>
      <c r="E28" s="86" t="s">
        <v>110</v>
      </c>
      <c r="F28" s="86" t="s">
        <v>110</v>
      </c>
      <c r="G28" s="86" t="s">
        <v>110</v>
      </c>
      <c r="H28" s="86" t="s">
        <v>110</v>
      </c>
      <c r="I28" s="86" t="s">
        <v>110</v>
      </c>
      <c r="J28" s="86" t="s">
        <v>110</v>
      </c>
      <c r="K28" s="86" t="s">
        <v>110</v>
      </c>
      <c r="L28" s="86" t="s">
        <v>110</v>
      </c>
      <c r="M28" s="86" t="s">
        <v>110</v>
      </c>
      <c r="N28" s="86" t="s">
        <v>110</v>
      </c>
      <c r="O28" s="86" t="s">
        <v>110</v>
      </c>
      <c r="P28" s="86" t="s">
        <v>110</v>
      </c>
      <c r="Q28" s="86" t="s">
        <v>110</v>
      </c>
      <c r="R28" s="86">
        <v>41.0849164</v>
      </c>
      <c r="S28" s="94"/>
    </row>
    <row r="29" spans="1:19" ht="14.25">
      <c r="A29" s="63">
        <v>3.2</v>
      </c>
      <c r="B29" s="62" t="s">
        <v>21</v>
      </c>
      <c r="C29" s="86" t="s">
        <v>110</v>
      </c>
      <c r="D29" s="86" t="s">
        <v>110</v>
      </c>
      <c r="E29" s="86" t="s">
        <v>110</v>
      </c>
      <c r="F29" s="86" t="s">
        <v>110</v>
      </c>
      <c r="G29" s="86" t="s">
        <v>110</v>
      </c>
      <c r="H29" s="86" t="s">
        <v>110</v>
      </c>
      <c r="I29" s="86" t="s">
        <v>110</v>
      </c>
      <c r="J29" s="86" t="s">
        <v>110</v>
      </c>
      <c r="K29" s="86" t="s">
        <v>110</v>
      </c>
      <c r="L29" s="86" t="s">
        <v>110</v>
      </c>
      <c r="M29" s="86" t="s">
        <v>110</v>
      </c>
      <c r="N29" s="100">
        <v>1.449184</v>
      </c>
      <c r="O29" s="100">
        <v>1.993171</v>
      </c>
      <c r="P29" s="100">
        <v>4.8025</v>
      </c>
      <c r="Q29" s="100">
        <v>17.74324</v>
      </c>
      <c r="R29" s="129">
        <v>41.113535399999996</v>
      </c>
      <c r="S29" s="94"/>
    </row>
    <row r="30" spans="1:19" ht="14.25">
      <c r="A30" s="63">
        <v>3.3</v>
      </c>
      <c r="B30" s="62" t="s">
        <v>22</v>
      </c>
      <c r="C30" s="86" t="s">
        <v>110</v>
      </c>
      <c r="D30" s="86" t="s">
        <v>110</v>
      </c>
      <c r="E30" s="86" t="s">
        <v>110</v>
      </c>
      <c r="F30" s="86" t="s">
        <v>110</v>
      </c>
      <c r="G30" s="86" t="s">
        <v>110</v>
      </c>
      <c r="H30" s="86" t="s">
        <v>110</v>
      </c>
      <c r="I30" s="86" t="s">
        <v>110</v>
      </c>
      <c r="J30" s="86" t="s">
        <v>110</v>
      </c>
      <c r="K30" s="86" t="s">
        <v>110</v>
      </c>
      <c r="L30" s="86" t="s">
        <v>110</v>
      </c>
      <c r="M30" s="86" t="s">
        <v>110</v>
      </c>
      <c r="N30" s="100">
        <v>0.070571</v>
      </c>
      <c r="O30" s="100">
        <v>0</v>
      </c>
      <c r="P30" s="100">
        <v>0.073246</v>
      </c>
      <c r="Q30" s="100">
        <v>0.010648</v>
      </c>
      <c r="R30" s="100">
        <v>0.028619</v>
      </c>
      <c r="S30" s="94"/>
    </row>
    <row r="31" spans="1:19" ht="14.25">
      <c r="A31" s="63">
        <v>3.4</v>
      </c>
      <c r="B31" s="62" t="s">
        <v>23</v>
      </c>
      <c r="C31" s="86" t="s">
        <v>110</v>
      </c>
      <c r="D31" s="86" t="s">
        <v>110</v>
      </c>
      <c r="E31" s="86" t="s">
        <v>110</v>
      </c>
      <c r="F31" s="86" t="s">
        <v>110</v>
      </c>
      <c r="G31" s="86" t="s">
        <v>110</v>
      </c>
      <c r="H31" s="86" t="s">
        <v>110</v>
      </c>
      <c r="I31" s="86" t="s">
        <v>110</v>
      </c>
      <c r="J31" s="86" t="s">
        <v>110</v>
      </c>
      <c r="K31" s="86" t="s">
        <v>110</v>
      </c>
      <c r="L31" s="86" t="s">
        <v>110</v>
      </c>
      <c r="M31" s="86" t="s">
        <v>110</v>
      </c>
      <c r="N31" s="100">
        <v>1.378613</v>
      </c>
      <c r="O31" s="100">
        <v>1.993171</v>
      </c>
      <c r="P31" s="100">
        <v>4.729254</v>
      </c>
      <c r="Q31" s="100">
        <v>17.732592</v>
      </c>
      <c r="R31" s="129">
        <v>41.0849164</v>
      </c>
      <c r="S31" s="94"/>
    </row>
    <row r="32" spans="1:19" ht="14.25">
      <c r="A32" s="63">
        <v>3.5</v>
      </c>
      <c r="B32" s="62" t="s">
        <v>24</v>
      </c>
      <c r="C32" s="86" t="s">
        <v>110</v>
      </c>
      <c r="D32" s="86" t="s">
        <v>110</v>
      </c>
      <c r="E32" s="86" t="s">
        <v>110</v>
      </c>
      <c r="F32" s="86" t="s">
        <v>110</v>
      </c>
      <c r="G32" s="86" t="s">
        <v>110</v>
      </c>
      <c r="H32" s="86" t="s">
        <v>110</v>
      </c>
      <c r="I32" s="86" t="s">
        <v>110</v>
      </c>
      <c r="J32" s="86" t="s">
        <v>110</v>
      </c>
      <c r="K32" s="86" t="s">
        <v>110</v>
      </c>
      <c r="L32" s="86" t="s">
        <v>110</v>
      </c>
      <c r="M32" s="86" t="s">
        <v>110</v>
      </c>
      <c r="N32" s="86" t="s">
        <v>110</v>
      </c>
      <c r="O32" s="86" t="s">
        <v>110</v>
      </c>
      <c r="P32" s="86" t="s">
        <v>110</v>
      </c>
      <c r="Q32" s="86" t="s">
        <v>110</v>
      </c>
      <c r="R32" s="176">
        <v>1</v>
      </c>
      <c r="S32" s="94"/>
    </row>
    <row r="33" spans="1:19" ht="14.25">
      <c r="A33" s="63"/>
      <c r="L33" s="68"/>
      <c r="M33" s="68"/>
      <c r="N33" s="68"/>
      <c r="O33" s="68"/>
      <c r="P33" s="68"/>
      <c r="Q33" s="68"/>
      <c r="R33" s="68"/>
      <c r="S33" s="94"/>
    </row>
    <row r="34" spans="1:19" ht="15">
      <c r="A34" s="109" t="s">
        <v>25</v>
      </c>
      <c r="B34" s="109"/>
      <c r="C34" s="107"/>
      <c r="D34" s="107"/>
      <c r="E34" s="107"/>
      <c r="F34" s="107"/>
      <c r="G34" s="107"/>
      <c r="H34" s="107"/>
      <c r="I34" s="107"/>
      <c r="J34" s="107"/>
      <c r="K34" s="107"/>
      <c r="L34" s="107"/>
      <c r="M34" s="107"/>
      <c r="N34" s="107"/>
      <c r="O34" s="107"/>
      <c r="P34" s="107"/>
      <c r="Q34" s="107"/>
      <c r="R34" s="107"/>
      <c r="S34" s="94"/>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418</v>
      </c>
      <c r="S35" s="94"/>
    </row>
    <row r="36" spans="1:19" ht="14.25">
      <c r="A36" s="63">
        <v>4.1</v>
      </c>
      <c r="B36" s="62" t="s">
        <v>26</v>
      </c>
      <c r="C36" s="86" t="s">
        <v>110</v>
      </c>
      <c r="D36" s="86" t="s">
        <v>110</v>
      </c>
      <c r="E36" s="86" t="s">
        <v>110</v>
      </c>
      <c r="F36" s="86" t="s">
        <v>110</v>
      </c>
      <c r="G36" s="86" t="s">
        <v>110</v>
      </c>
      <c r="H36" s="86" t="s">
        <v>110</v>
      </c>
      <c r="I36" s="86" t="s">
        <v>110</v>
      </c>
      <c r="J36" s="86" t="s">
        <v>110</v>
      </c>
      <c r="K36" s="86" t="s">
        <v>110</v>
      </c>
      <c r="L36" s="86" t="s">
        <v>110</v>
      </c>
      <c r="M36" s="86" t="s">
        <v>110</v>
      </c>
      <c r="N36" s="100">
        <v>0.011368</v>
      </c>
      <c r="O36" s="100">
        <v>0.706459</v>
      </c>
      <c r="P36" s="100">
        <v>1.26508</v>
      </c>
      <c r="Q36" s="100">
        <v>1.75557888</v>
      </c>
      <c r="R36" s="86">
        <v>3.74361517999</v>
      </c>
      <c r="S36" s="94"/>
    </row>
    <row r="37" spans="1:19" ht="14.25">
      <c r="A37" s="63">
        <v>4.2</v>
      </c>
      <c r="B37" s="62" t="s">
        <v>27</v>
      </c>
      <c r="C37" s="86" t="s">
        <v>110</v>
      </c>
      <c r="D37" s="86" t="s">
        <v>110</v>
      </c>
      <c r="E37" s="86" t="s">
        <v>110</v>
      </c>
      <c r="F37" s="86" t="s">
        <v>110</v>
      </c>
      <c r="G37" s="86" t="s">
        <v>110</v>
      </c>
      <c r="H37" s="86" t="s">
        <v>110</v>
      </c>
      <c r="I37" s="86" t="s">
        <v>110</v>
      </c>
      <c r="J37" s="86" t="s">
        <v>110</v>
      </c>
      <c r="K37" s="86" t="s">
        <v>110</v>
      </c>
      <c r="L37" s="86" t="s">
        <v>110</v>
      </c>
      <c r="M37" s="86" t="s">
        <v>110</v>
      </c>
      <c r="N37" s="127" t="s">
        <v>110</v>
      </c>
      <c r="O37" s="127" t="s">
        <v>110</v>
      </c>
      <c r="P37" s="127" t="s">
        <v>110</v>
      </c>
      <c r="Q37" s="127" t="s">
        <v>110</v>
      </c>
      <c r="R37" s="86">
        <v>0.17647629999999997</v>
      </c>
      <c r="S37" s="94"/>
    </row>
    <row r="38" spans="1:19"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127" t="s">
        <v>110</v>
      </c>
      <c r="O38" s="127" t="s">
        <v>110</v>
      </c>
      <c r="P38" s="127" t="s">
        <v>110</v>
      </c>
      <c r="Q38" s="127" t="s">
        <v>110</v>
      </c>
      <c r="R38" s="86">
        <v>2.4767358799999997</v>
      </c>
      <c r="S38" s="94"/>
    </row>
    <row r="39" spans="1:19" ht="14.25">
      <c r="A39" s="63">
        <v>4.4</v>
      </c>
      <c r="B39" s="62" t="s">
        <v>29</v>
      </c>
      <c r="C39" s="86" t="s">
        <v>110</v>
      </c>
      <c r="D39" s="86" t="s">
        <v>110</v>
      </c>
      <c r="E39" s="86" t="s">
        <v>110</v>
      </c>
      <c r="F39" s="86" t="s">
        <v>110</v>
      </c>
      <c r="G39" s="86" t="s">
        <v>110</v>
      </c>
      <c r="H39" s="86" t="s">
        <v>110</v>
      </c>
      <c r="I39" s="86" t="s">
        <v>110</v>
      </c>
      <c r="J39" s="86" t="s">
        <v>110</v>
      </c>
      <c r="K39" s="86" t="s">
        <v>110</v>
      </c>
      <c r="L39" s="86" t="s">
        <v>110</v>
      </c>
      <c r="M39" s="86" t="s">
        <v>110</v>
      </c>
      <c r="N39" s="100">
        <v>0.011368</v>
      </c>
      <c r="O39" s="100">
        <v>0.706459</v>
      </c>
      <c r="P39" s="100">
        <v>1.26508</v>
      </c>
      <c r="Q39" s="100">
        <v>1.75557888</v>
      </c>
      <c r="R39" s="86">
        <v>1.090403</v>
      </c>
      <c r="S39" s="94"/>
    </row>
    <row r="40" spans="1:19" ht="14.25">
      <c r="A40" s="63">
        <v>4.5</v>
      </c>
      <c r="B40" s="62" t="s">
        <v>30</v>
      </c>
      <c r="C40" s="86" t="s">
        <v>110</v>
      </c>
      <c r="D40" s="86" t="s">
        <v>110</v>
      </c>
      <c r="E40" s="86" t="s">
        <v>110</v>
      </c>
      <c r="F40" s="86" t="s">
        <v>110</v>
      </c>
      <c r="G40" s="86" t="s">
        <v>110</v>
      </c>
      <c r="H40" s="86" t="s">
        <v>110</v>
      </c>
      <c r="I40" s="86" t="s">
        <v>110</v>
      </c>
      <c r="J40" s="86" t="s">
        <v>110</v>
      </c>
      <c r="K40" s="86" t="s">
        <v>110</v>
      </c>
      <c r="L40" s="86" t="s">
        <v>110</v>
      </c>
      <c r="M40" s="86" t="s">
        <v>110</v>
      </c>
      <c r="N40" s="100">
        <v>0.311906</v>
      </c>
      <c r="O40" s="100">
        <v>0.2769</v>
      </c>
      <c r="P40" s="100">
        <v>0.489136</v>
      </c>
      <c r="Q40" s="100">
        <v>1.5622242800000001</v>
      </c>
      <c r="R40" s="86">
        <v>15.72031471</v>
      </c>
      <c r="S40" s="94"/>
    </row>
    <row r="41" spans="1:19" ht="14.25">
      <c r="A41" s="63">
        <v>4.6</v>
      </c>
      <c r="B41" s="62" t="s">
        <v>31</v>
      </c>
      <c r="C41" s="86" t="s">
        <v>110</v>
      </c>
      <c r="D41" s="86" t="s">
        <v>110</v>
      </c>
      <c r="E41" s="86" t="s">
        <v>110</v>
      </c>
      <c r="F41" s="86" t="s">
        <v>110</v>
      </c>
      <c r="G41" s="86" t="s">
        <v>110</v>
      </c>
      <c r="H41" s="86" t="s">
        <v>110</v>
      </c>
      <c r="I41" s="86" t="s">
        <v>110</v>
      </c>
      <c r="J41" s="86" t="s">
        <v>110</v>
      </c>
      <c r="K41" s="86" t="s">
        <v>110</v>
      </c>
      <c r="L41" s="86" t="s">
        <v>110</v>
      </c>
      <c r="M41" s="86" t="s">
        <v>110</v>
      </c>
      <c r="N41" s="100">
        <v>0.311906</v>
      </c>
      <c r="O41" s="100">
        <v>0.2769</v>
      </c>
      <c r="P41" s="100">
        <v>0.489136</v>
      </c>
      <c r="Q41" s="100">
        <v>1.5622242800000001</v>
      </c>
      <c r="R41" s="86">
        <v>15.72031471</v>
      </c>
      <c r="S41" s="94"/>
    </row>
    <row r="42" spans="1:19"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127" t="s">
        <v>110</v>
      </c>
      <c r="O42" s="127" t="s">
        <v>110</v>
      </c>
      <c r="P42" s="127" t="s">
        <v>110</v>
      </c>
      <c r="Q42" s="127" t="s">
        <v>110</v>
      </c>
      <c r="R42" s="86">
        <v>0</v>
      </c>
      <c r="S42" s="94"/>
    </row>
    <row r="43" spans="1:19" ht="14.25">
      <c r="A43" s="63">
        <v>4.8</v>
      </c>
      <c r="B43" s="62" t="s">
        <v>33</v>
      </c>
      <c r="C43" s="86" t="s">
        <v>110</v>
      </c>
      <c r="D43" s="86" t="s">
        <v>110</v>
      </c>
      <c r="E43" s="86" t="s">
        <v>110</v>
      </c>
      <c r="F43" s="86" t="s">
        <v>110</v>
      </c>
      <c r="G43" s="86" t="s">
        <v>110</v>
      </c>
      <c r="H43" s="86" t="s">
        <v>110</v>
      </c>
      <c r="I43" s="86" t="s">
        <v>110</v>
      </c>
      <c r="J43" s="86" t="s">
        <v>110</v>
      </c>
      <c r="K43" s="86" t="s">
        <v>110</v>
      </c>
      <c r="L43" s="86" t="s">
        <v>110</v>
      </c>
      <c r="M43" s="86" t="s">
        <v>110</v>
      </c>
      <c r="N43" s="127" t="s">
        <v>110</v>
      </c>
      <c r="O43" s="127">
        <v>0.246214</v>
      </c>
      <c r="P43" s="127">
        <v>1.91342</v>
      </c>
      <c r="Q43" s="127">
        <v>1.764035</v>
      </c>
      <c r="R43" s="86">
        <v>8.93019039</v>
      </c>
      <c r="S43" s="94"/>
    </row>
    <row r="44" spans="1:19"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127" t="s">
        <v>110</v>
      </c>
      <c r="O44" s="127" t="s">
        <v>110</v>
      </c>
      <c r="P44" s="127" t="s">
        <v>110</v>
      </c>
      <c r="Q44" s="127" t="s">
        <v>110</v>
      </c>
      <c r="R44" s="86">
        <v>1.7799663899999998</v>
      </c>
      <c r="S44" s="94"/>
    </row>
    <row r="45" spans="1:19"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127" t="s">
        <v>110</v>
      </c>
      <c r="O45" s="127" t="s">
        <v>110</v>
      </c>
      <c r="P45" s="127" t="s">
        <v>110</v>
      </c>
      <c r="Q45" s="127" t="s">
        <v>110</v>
      </c>
      <c r="R45" s="86">
        <v>4.116112</v>
      </c>
      <c r="S45" s="94"/>
    </row>
    <row r="46" spans="1:19"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127" t="s">
        <v>110</v>
      </c>
      <c r="O46" s="127" t="s">
        <v>110</v>
      </c>
      <c r="P46" s="127" t="s">
        <v>110</v>
      </c>
      <c r="Q46" s="127" t="s">
        <v>110</v>
      </c>
      <c r="R46" s="86">
        <v>0.053051</v>
      </c>
      <c r="S46" s="94"/>
    </row>
    <row r="47" spans="1:19"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127" t="s">
        <v>110</v>
      </c>
      <c r="O47" s="127">
        <v>0.246214</v>
      </c>
      <c r="P47" s="127">
        <v>1.91342</v>
      </c>
      <c r="Q47" s="127">
        <v>1.764035</v>
      </c>
      <c r="R47" s="86">
        <v>2.981061</v>
      </c>
      <c r="S47" s="94"/>
    </row>
    <row r="48" spans="1:19"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127" t="s">
        <v>110</v>
      </c>
      <c r="O48" s="127" t="s">
        <v>110</v>
      </c>
      <c r="P48" s="127" t="s">
        <v>110</v>
      </c>
      <c r="Q48" s="127" t="s">
        <v>110</v>
      </c>
      <c r="R48" s="86">
        <v>0</v>
      </c>
      <c r="S48" s="94"/>
    </row>
    <row r="49" spans="1:19"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127" t="s">
        <v>110</v>
      </c>
      <c r="O49" s="127" t="s">
        <v>110</v>
      </c>
      <c r="P49" s="127" t="s">
        <v>110</v>
      </c>
      <c r="Q49" s="127" t="s">
        <v>110</v>
      </c>
      <c r="R49" s="86">
        <v>0</v>
      </c>
      <c r="S49" s="94"/>
    </row>
    <row r="50" spans="1:19"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127" t="s">
        <v>110</v>
      </c>
      <c r="O50" s="127" t="s">
        <v>110</v>
      </c>
      <c r="P50" s="127" t="s">
        <v>110</v>
      </c>
      <c r="Q50" s="127" t="s">
        <v>110</v>
      </c>
      <c r="R50" s="86">
        <v>0</v>
      </c>
      <c r="S50" s="94"/>
    </row>
    <row r="51" spans="1:19" ht="14.25">
      <c r="A51" s="73" t="s">
        <v>47</v>
      </c>
      <c r="B51" s="62" t="s">
        <v>48</v>
      </c>
      <c r="C51" s="86" t="s">
        <v>110</v>
      </c>
      <c r="D51" s="86" t="s">
        <v>110</v>
      </c>
      <c r="E51" s="86" t="s">
        <v>110</v>
      </c>
      <c r="F51" s="86" t="s">
        <v>110</v>
      </c>
      <c r="G51" s="86" t="s">
        <v>110</v>
      </c>
      <c r="H51" s="86" t="s">
        <v>110</v>
      </c>
      <c r="I51" s="86" t="s">
        <v>110</v>
      </c>
      <c r="J51" s="86" t="s">
        <v>110</v>
      </c>
      <c r="K51" s="86" t="s">
        <v>110</v>
      </c>
      <c r="L51" s="86" t="s">
        <v>110</v>
      </c>
      <c r="M51" s="86" t="s">
        <v>110</v>
      </c>
      <c r="N51" s="100">
        <v>1.12591</v>
      </c>
      <c r="O51" s="100">
        <v>0.755479</v>
      </c>
      <c r="P51" s="100">
        <v>1.107907</v>
      </c>
      <c r="Q51" s="100">
        <v>12.66140184</v>
      </c>
      <c r="R51" s="86">
        <v>0.64268212</v>
      </c>
      <c r="S51" s="94"/>
    </row>
    <row r="52" spans="1:19"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127" t="s">
        <v>110</v>
      </c>
      <c r="O52" s="127" t="s">
        <v>110</v>
      </c>
      <c r="P52" s="127" t="s">
        <v>110</v>
      </c>
      <c r="Q52" s="127" t="s">
        <v>110</v>
      </c>
      <c r="R52" s="86">
        <v>0</v>
      </c>
      <c r="S52" s="94"/>
    </row>
    <row r="53" spans="1:19"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t="s">
        <v>110</v>
      </c>
      <c r="N53" s="127" t="s">
        <v>110</v>
      </c>
      <c r="O53" s="127">
        <v>0.008119</v>
      </c>
      <c r="P53" s="127">
        <v>0.026957</v>
      </c>
      <c r="Q53" s="127">
        <v>0</v>
      </c>
      <c r="R53" s="86">
        <v>12.067635</v>
      </c>
      <c r="S53" s="94"/>
    </row>
    <row r="54" spans="1:19" ht="14.25">
      <c r="A54" s="73" t="s">
        <v>53</v>
      </c>
      <c r="B54" s="62" t="s">
        <v>54</v>
      </c>
      <c r="C54" s="86" t="s">
        <v>110</v>
      </c>
      <c r="D54" s="86" t="s">
        <v>110</v>
      </c>
      <c r="E54" s="86" t="s">
        <v>110</v>
      </c>
      <c r="F54" s="86" t="s">
        <v>110</v>
      </c>
      <c r="G54" s="86" t="s">
        <v>110</v>
      </c>
      <c r="H54" s="86" t="s">
        <v>110</v>
      </c>
      <c r="I54" s="86" t="s">
        <v>110</v>
      </c>
      <c r="J54" s="86" t="s">
        <v>110</v>
      </c>
      <c r="K54" s="86" t="s">
        <v>110</v>
      </c>
      <c r="L54" s="86" t="s">
        <v>110</v>
      </c>
      <c r="M54" s="86" t="s">
        <v>110</v>
      </c>
      <c r="N54" s="100">
        <v>1.449184</v>
      </c>
      <c r="O54" s="100">
        <v>1.9931709999999998</v>
      </c>
      <c r="P54" s="100">
        <v>4.8025</v>
      </c>
      <c r="Q54" s="100">
        <v>17.74324</v>
      </c>
      <c r="R54" s="86">
        <v>41.113535399999996</v>
      </c>
      <c r="S54" s="94"/>
    </row>
    <row r="55" spans="1:19" ht="14.25">
      <c r="A55" s="73" t="s">
        <v>55</v>
      </c>
      <c r="B55" s="62" t="s">
        <v>56</v>
      </c>
      <c r="C55" s="86" t="s">
        <v>110</v>
      </c>
      <c r="D55" s="86" t="s">
        <v>110</v>
      </c>
      <c r="E55" s="86" t="s">
        <v>110</v>
      </c>
      <c r="F55" s="86" t="s">
        <v>110</v>
      </c>
      <c r="G55" s="86" t="s">
        <v>110</v>
      </c>
      <c r="H55" s="86" t="s">
        <v>110</v>
      </c>
      <c r="I55" s="86" t="s">
        <v>110</v>
      </c>
      <c r="J55" s="86" t="s">
        <v>110</v>
      </c>
      <c r="K55" s="86" t="s">
        <v>110</v>
      </c>
      <c r="L55" s="86" t="s">
        <v>110</v>
      </c>
      <c r="M55" s="86" t="s">
        <v>110</v>
      </c>
      <c r="N55" s="194">
        <v>0.0076917109069347305</v>
      </c>
      <c r="O55" s="130">
        <v>0.04781225842010504</v>
      </c>
      <c r="P55" s="130">
        <v>-0.006511712090684052</v>
      </c>
      <c r="Q55" s="130">
        <v>-0.019822120078630108</v>
      </c>
      <c r="R55" s="223">
        <v>0.038346179297438866</v>
      </c>
      <c r="S55" s="94"/>
    </row>
    <row r="56" spans="1:19" ht="14.25">
      <c r="A56" s="73"/>
      <c r="C56" s="79"/>
      <c r="D56" s="130"/>
      <c r="E56" s="130"/>
      <c r="F56" s="130"/>
      <c r="G56" s="130"/>
      <c r="H56" s="130"/>
      <c r="I56" s="130"/>
      <c r="J56" s="130"/>
      <c r="K56" s="130"/>
      <c r="L56" s="130"/>
      <c r="M56" s="130"/>
      <c r="N56" s="130"/>
      <c r="O56" s="130"/>
      <c r="P56" s="130"/>
      <c r="Q56" s="130"/>
      <c r="R56" s="130"/>
      <c r="S56" s="94"/>
    </row>
    <row r="57" spans="1:19" ht="15">
      <c r="A57" s="109" t="s">
        <v>58</v>
      </c>
      <c r="B57" s="109"/>
      <c r="C57" s="107"/>
      <c r="D57" s="107"/>
      <c r="E57" s="107"/>
      <c r="F57" s="107"/>
      <c r="G57" s="107"/>
      <c r="H57" s="107"/>
      <c r="I57" s="107"/>
      <c r="J57" s="107"/>
      <c r="K57" s="107"/>
      <c r="L57" s="107"/>
      <c r="M57" s="107"/>
      <c r="N57" s="107"/>
      <c r="O57" s="107"/>
      <c r="P57" s="107"/>
      <c r="Q57" s="107"/>
      <c r="R57" s="107"/>
      <c r="S57" s="94"/>
    </row>
    <row r="58" spans="1:1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418</v>
      </c>
      <c r="S58" s="94"/>
    </row>
    <row r="59" spans="1:19" ht="14.25">
      <c r="A59" s="63">
        <v>5.1</v>
      </c>
      <c r="B59" s="63" t="s">
        <v>60</v>
      </c>
      <c r="C59" s="86" t="s">
        <v>110</v>
      </c>
      <c r="D59" s="86" t="s">
        <v>110</v>
      </c>
      <c r="E59" s="86" t="s">
        <v>110</v>
      </c>
      <c r="F59" s="86" t="s">
        <v>110</v>
      </c>
      <c r="G59" s="86" t="s">
        <v>110</v>
      </c>
      <c r="H59" s="86" t="s">
        <v>110</v>
      </c>
      <c r="I59" s="86" t="s">
        <v>110</v>
      </c>
      <c r="J59" s="86" t="s">
        <v>110</v>
      </c>
      <c r="K59" s="86" t="s">
        <v>110</v>
      </c>
      <c r="L59" s="86" t="s">
        <v>110</v>
      </c>
      <c r="M59" s="86" t="s">
        <v>110</v>
      </c>
      <c r="N59" s="94">
        <v>0.088</v>
      </c>
      <c r="O59" s="94">
        <v>0.158</v>
      </c>
      <c r="P59" s="94">
        <v>0.197</v>
      </c>
      <c r="Q59" s="94">
        <v>0.11199999999999999</v>
      </c>
      <c r="R59" s="127">
        <v>0.293</v>
      </c>
      <c r="S59" s="94"/>
    </row>
    <row r="60" spans="1:19" ht="14.25">
      <c r="A60" s="63">
        <v>5.2</v>
      </c>
      <c r="B60" s="63" t="s">
        <v>61</v>
      </c>
      <c r="C60" s="86" t="s">
        <v>110</v>
      </c>
      <c r="D60" s="86" t="s">
        <v>110</v>
      </c>
      <c r="E60" s="86" t="s">
        <v>110</v>
      </c>
      <c r="F60" s="86" t="s">
        <v>110</v>
      </c>
      <c r="G60" s="86" t="s">
        <v>110</v>
      </c>
      <c r="H60" s="86" t="s">
        <v>110</v>
      </c>
      <c r="I60" s="86" t="s">
        <v>110</v>
      </c>
      <c r="J60" s="86" t="s">
        <v>110</v>
      </c>
      <c r="K60" s="86" t="s">
        <v>110</v>
      </c>
      <c r="L60" s="86" t="s">
        <v>110</v>
      </c>
      <c r="M60" s="86" t="s">
        <v>110</v>
      </c>
      <c r="N60" s="94">
        <v>0.088</v>
      </c>
      <c r="O60" s="94">
        <v>0.113</v>
      </c>
      <c r="P60" s="94">
        <v>0.128</v>
      </c>
      <c r="Q60" s="94">
        <v>0.102</v>
      </c>
      <c r="R60" s="127">
        <v>0.025</v>
      </c>
      <c r="S60" s="94"/>
    </row>
    <row r="61" spans="1:19" ht="14.25">
      <c r="A61" s="63">
        <v>5.3</v>
      </c>
      <c r="B61" s="63" t="s">
        <v>62</v>
      </c>
      <c r="C61" s="86" t="s">
        <v>110</v>
      </c>
      <c r="D61" s="86" t="s">
        <v>110</v>
      </c>
      <c r="E61" s="86" t="s">
        <v>110</v>
      </c>
      <c r="F61" s="86" t="s">
        <v>110</v>
      </c>
      <c r="G61" s="86" t="s">
        <v>110</v>
      </c>
      <c r="H61" s="86" t="s">
        <v>110</v>
      </c>
      <c r="I61" s="86" t="s">
        <v>110</v>
      </c>
      <c r="J61" s="86" t="s">
        <v>110</v>
      </c>
      <c r="K61" s="86" t="s">
        <v>110</v>
      </c>
      <c r="L61" s="86" t="s">
        <v>110</v>
      </c>
      <c r="M61" s="86" t="s">
        <v>110</v>
      </c>
      <c r="N61" s="86" t="s">
        <v>110</v>
      </c>
      <c r="O61" s="86" t="s">
        <v>110</v>
      </c>
      <c r="P61" s="86" t="s">
        <v>110</v>
      </c>
      <c r="Q61" s="86" t="s">
        <v>110</v>
      </c>
      <c r="R61" s="127">
        <v>0.268</v>
      </c>
      <c r="S61" s="94"/>
    </row>
    <row r="62" spans="1:19" ht="14.25">
      <c r="A62" s="63">
        <v>5.4</v>
      </c>
      <c r="B62" s="63" t="s">
        <v>63</v>
      </c>
      <c r="C62" s="86" t="s">
        <v>110</v>
      </c>
      <c r="D62" s="86" t="s">
        <v>110</v>
      </c>
      <c r="E62" s="86" t="s">
        <v>110</v>
      </c>
      <c r="F62" s="86" t="s">
        <v>110</v>
      </c>
      <c r="G62" s="86" t="s">
        <v>110</v>
      </c>
      <c r="H62" s="86" t="s">
        <v>110</v>
      </c>
      <c r="I62" s="86" t="s">
        <v>110</v>
      </c>
      <c r="J62" s="86" t="s">
        <v>110</v>
      </c>
      <c r="K62" s="86" t="s">
        <v>110</v>
      </c>
      <c r="L62" s="86" t="s">
        <v>110</v>
      </c>
      <c r="M62" s="86" t="s">
        <v>110</v>
      </c>
      <c r="N62" s="86" t="s">
        <v>110</v>
      </c>
      <c r="O62" s="86" t="s">
        <v>110</v>
      </c>
      <c r="P62" s="86" t="s">
        <v>110</v>
      </c>
      <c r="Q62" s="86" t="s">
        <v>110</v>
      </c>
      <c r="R62" s="129">
        <v>0</v>
      </c>
      <c r="S62" s="94"/>
    </row>
    <row r="63" spans="1:19" ht="14.25">
      <c r="A63" s="63">
        <v>5.5</v>
      </c>
      <c r="B63" s="63" t="s">
        <v>82</v>
      </c>
      <c r="C63" s="86" t="s">
        <v>110</v>
      </c>
      <c r="D63" s="86" t="s">
        <v>110</v>
      </c>
      <c r="E63" s="86" t="s">
        <v>110</v>
      </c>
      <c r="F63" s="86" t="s">
        <v>110</v>
      </c>
      <c r="G63" s="86" t="s">
        <v>110</v>
      </c>
      <c r="H63" s="86" t="s">
        <v>110</v>
      </c>
      <c r="I63" s="86" t="s">
        <v>110</v>
      </c>
      <c r="J63" s="86" t="s">
        <v>110</v>
      </c>
      <c r="K63" s="86" t="s">
        <v>110</v>
      </c>
      <c r="L63" s="86" t="s">
        <v>110</v>
      </c>
      <c r="M63" s="86" t="s">
        <v>110</v>
      </c>
      <c r="N63" s="94">
        <v>0.001</v>
      </c>
      <c r="O63" s="94">
        <v>0.002</v>
      </c>
      <c r="P63" s="94">
        <v>0.002</v>
      </c>
      <c r="Q63" s="138">
        <v>0</v>
      </c>
      <c r="R63" s="209">
        <v>2</v>
      </c>
      <c r="S63" s="94"/>
    </row>
    <row r="64" spans="1:19" ht="14.25">
      <c r="A64" s="63">
        <v>5.6</v>
      </c>
      <c r="B64" s="63" t="s">
        <v>80</v>
      </c>
      <c r="C64" s="86" t="s">
        <v>110</v>
      </c>
      <c r="D64" s="86" t="s">
        <v>110</v>
      </c>
      <c r="E64" s="86" t="s">
        <v>110</v>
      </c>
      <c r="F64" s="86" t="s">
        <v>110</v>
      </c>
      <c r="G64" s="86" t="s">
        <v>110</v>
      </c>
      <c r="H64" s="86" t="s">
        <v>110</v>
      </c>
      <c r="I64" s="86" t="s">
        <v>110</v>
      </c>
      <c r="J64" s="86" t="s">
        <v>110</v>
      </c>
      <c r="K64" s="86" t="s">
        <v>110</v>
      </c>
      <c r="L64" s="86" t="s">
        <v>110</v>
      </c>
      <c r="M64" s="86" t="s">
        <v>110</v>
      </c>
      <c r="N64" s="86" t="s">
        <v>110</v>
      </c>
      <c r="O64" s="86" t="s">
        <v>110</v>
      </c>
      <c r="P64" s="86" t="s">
        <v>110</v>
      </c>
      <c r="Q64" s="86" t="s">
        <v>110</v>
      </c>
      <c r="R64" s="209">
        <v>2</v>
      </c>
      <c r="S64" s="94"/>
    </row>
    <row r="65" spans="1:19" ht="14.25">
      <c r="A65" s="63">
        <v>5.7</v>
      </c>
      <c r="B65" s="63" t="s">
        <v>66</v>
      </c>
      <c r="C65" s="86" t="s">
        <v>110</v>
      </c>
      <c r="D65" s="86" t="s">
        <v>110</v>
      </c>
      <c r="E65" s="86" t="s">
        <v>110</v>
      </c>
      <c r="F65" s="86" t="s">
        <v>110</v>
      </c>
      <c r="G65" s="86" t="s">
        <v>110</v>
      </c>
      <c r="H65" s="86" t="s">
        <v>110</v>
      </c>
      <c r="I65" s="86" t="s">
        <v>110</v>
      </c>
      <c r="J65" s="86" t="s">
        <v>110</v>
      </c>
      <c r="K65" s="86" t="s">
        <v>110</v>
      </c>
      <c r="L65" s="86" t="s">
        <v>110</v>
      </c>
      <c r="M65" s="86" t="s">
        <v>110</v>
      </c>
      <c r="N65" s="86" t="s">
        <v>110</v>
      </c>
      <c r="O65" s="86" t="s">
        <v>110</v>
      </c>
      <c r="P65" s="86" t="s">
        <v>110</v>
      </c>
      <c r="Q65" s="86" t="s">
        <v>110</v>
      </c>
      <c r="R65" s="79" t="s">
        <v>110</v>
      </c>
      <c r="S65" s="94"/>
    </row>
    <row r="66" ht="14.25">
      <c r="S66" s="94"/>
    </row>
    <row r="67" spans="1:19" ht="15">
      <c r="A67" s="109" t="s">
        <v>67</v>
      </c>
      <c r="B67" s="109"/>
      <c r="C67" s="107"/>
      <c r="D67" s="107"/>
      <c r="E67" s="107"/>
      <c r="F67" s="107"/>
      <c r="G67" s="107"/>
      <c r="H67" s="107"/>
      <c r="I67" s="107"/>
      <c r="J67" s="107"/>
      <c r="K67" s="107"/>
      <c r="L67" s="107"/>
      <c r="M67" s="107"/>
      <c r="N67" s="107"/>
      <c r="O67" s="107"/>
      <c r="P67" s="107"/>
      <c r="Q67" s="107"/>
      <c r="R67" s="107"/>
      <c r="S67" s="94"/>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418</v>
      </c>
      <c r="S68" s="94"/>
    </row>
    <row r="69" spans="1:19" ht="14.25">
      <c r="A69" s="63">
        <v>6.1</v>
      </c>
      <c r="B69" s="62" t="s">
        <v>69</v>
      </c>
      <c r="C69" s="86" t="s">
        <v>110</v>
      </c>
      <c r="D69" s="86" t="s">
        <v>110</v>
      </c>
      <c r="E69" s="86" t="s">
        <v>110</v>
      </c>
      <c r="F69" s="86" t="s">
        <v>110</v>
      </c>
      <c r="G69" s="86" t="s">
        <v>110</v>
      </c>
      <c r="H69" s="86" t="s">
        <v>110</v>
      </c>
      <c r="I69" s="86" t="s">
        <v>110</v>
      </c>
      <c r="J69" s="86" t="s">
        <v>110</v>
      </c>
      <c r="K69" s="86" t="s">
        <v>110</v>
      </c>
      <c r="L69" s="86" t="s">
        <v>110</v>
      </c>
      <c r="M69" s="86" t="s">
        <v>110</v>
      </c>
      <c r="N69" s="86" t="s">
        <v>110</v>
      </c>
      <c r="O69" s="86" t="s">
        <v>110</v>
      </c>
      <c r="P69" s="86" t="s">
        <v>110</v>
      </c>
      <c r="Q69" s="86" t="s">
        <v>110</v>
      </c>
      <c r="R69" s="176">
        <v>1</v>
      </c>
      <c r="S69" s="94"/>
    </row>
    <row r="70" spans="1:19" ht="14.25">
      <c r="A70" s="63">
        <v>6.2</v>
      </c>
      <c r="B70" s="62" t="s">
        <v>70</v>
      </c>
      <c r="C70" s="86" t="s">
        <v>110</v>
      </c>
      <c r="D70" s="86" t="s">
        <v>110</v>
      </c>
      <c r="E70" s="86" t="s">
        <v>110</v>
      </c>
      <c r="F70" s="86" t="s">
        <v>110</v>
      </c>
      <c r="G70" s="86" t="s">
        <v>110</v>
      </c>
      <c r="H70" s="86" t="s">
        <v>110</v>
      </c>
      <c r="I70" s="86" t="s">
        <v>110</v>
      </c>
      <c r="J70" s="86" t="s">
        <v>110</v>
      </c>
      <c r="K70" s="86" t="s">
        <v>110</v>
      </c>
      <c r="L70" s="86" t="s">
        <v>110</v>
      </c>
      <c r="M70" s="86" t="s">
        <v>110</v>
      </c>
      <c r="N70" s="86" t="s">
        <v>110</v>
      </c>
      <c r="O70" s="86" t="s">
        <v>110</v>
      </c>
      <c r="P70" s="86" t="s">
        <v>110</v>
      </c>
      <c r="Q70" s="86" t="s">
        <v>110</v>
      </c>
      <c r="R70" s="176">
        <v>1</v>
      </c>
      <c r="S70" s="94"/>
    </row>
    <row r="71" spans="1:19" ht="14.25">
      <c r="A71" s="63">
        <v>6.3</v>
      </c>
      <c r="B71" s="62" t="s">
        <v>71</v>
      </c>
      <c r="C71" s="86" t="s">
        <v>110</v>
      </c>
      <c r="D71" s="86" t="s">
        <v>110</v>
      </c>
      <c r="E71" s="86" t="s">
        <v>110</v>
      </c>
      <c r="F71" s="86" t="s">
        <v>110</v>
      </c>
      <c r="G71" s="86" t="s">
        <v>110</v>
      </c>
      <c r="H71" s="86" t="s">
        <v>110</v>
      </c>
      <c r="I71" s="86" t="s">
        <v>110</v>
      </c>
      <c r="J71" s="86" t="s">
        <v>110</v>
      </c>
      <c r="K71" s="86" t="s">
        <v>110</v>
      </c>
      <c r="L71" s="86" t="s">
        <v>110</v>
      </c>
      <c r="M71" s="86" t="s">
        <v>110</v>
      </c>
      <c r="N71" s="86" t="s">
        <v>110</v>
      </c>
      <c r="O71" s="86" t="s">
        <v>110</v>
      </c>
      <c r="P71" s="86" t="s">
        <v>110</v>
      </c>
      <c r="Q71" s="86" t="s">
        <v>110</v>
      </c>
      <c r="R71" s="176">
        <v>1</v>
      </c>
      <c r="S71" s="94"/>
    </row>
    <row r="72" spans="1:19" ht="14.25">
      <c r="A72" s="63">
        <v>6.4</v>
      </c>
      <c r="B72" s="62" t="s">
        <v>72</v>
      </c>
      <c r="C72" s="86" t="s">
        <v>110</v>
      </c>
      <c r="D72" s="86" t="s">
        <v>110</v>
      </c>
      <c r="E72" s="86" t="s">
        <v>110</v>
      </c>
      <c r="F72" s="86" t="s">
        <v>110</v>
      </c>
      <c r="G72" s="86" t="s">
        <v>110</v>
      </c>
      <c r="H72" s="86" t="s">
        <v>110</v>
      </c>
      <c r="I72" s="86" t="s">
        <v>110</v>
      </c>
      <c r="J72" s="86" t="s">
        <v>110</v>
      </c>
      <c r="K72" s="86" t="s">
        <v>110</v>
      </c>
      <c r="L72" s="86" t="s">
        <v>110</v>
      </c>
      <c r="M72" s="86" t="s">
        <v>110</v>
      </c>
      <c r="N72" s="86" t="s">
        <v>110</v>
      </c>
      <c r="O72" s="86" t="s">
        <v>110</v>
      </c>
      <c r="P72" s="86" t="s">
        <v>110</v>
      </c>
      <c r="Q72" s="86" t="s">
        <v>110</v>
      </c>
      <c r="R72" s="194">
        <v>0.0032578078763866873</v>
      </c>
      <c r="S72" s="94"/>
    </row>
    <row r="73" spans="1:19" ht="14.25">
      <c r="A73" s="71"/>
      <c r="B73" s="71"/>
      <c r="C73" s="86"/>
      <c r="D73" s="86"/>
      <c r="E73" s="86"/>
      <c r="F73" s="86"/>
      <c r="G73" s="86"/>
      <c r="H73" s="86"/>
      <c r="I73" s="86"/>
      <c r="J73" s="86"/>
      <c r="K73" s="86"/>
      <c r="L73" s="86"/>
      <c r="M73" s="71"/>
      <c r="S73" s="94"/>
    </row>
    <row r="74" spans="1:19" ht="14.25">
      <c r="A74" s="62" t="s">
        <v>287</v>
      </c>
      <c r="C74" s="86"/>
      <c r="D74" s="86"/>
      <c r="E74" s="86"/>
      <c r="F74" s="86"/>
      <c r="G74" s="86"/>
      <c r="H74" s="86"/>
      <c r="I74" s="86"/>
      <c r="J74" s="86"/>
      <c r="K74" s="86"/>
      <c r="L74" s="86"/>
      <c r="S74" s="94"/>
    </row>
    <row r="75" spans="1:19" ht="14.25">
      <c r="A75" s="62" t="s">
        <v>292</v>
      </c>
      <c r="S75" s="94"/>
    </row>
    <row r="76" spans="1:22" ht="14.25">
      <c r="A76" s="137" t="s">
        <v>417</v>
      </c>
      <c r="S76" s="94"/>
      <c r="T76" s="68"/>
      <c r="U76" s="68"/>
      <c r="V76" s="68"/>
    </row>
    <row r="77" spans="1:22" ht="14.25">
      <c r="A77" s="62" t="s">
        <v>426</v>
      </c>
      <c r="S77" s="94"/>
      <c r="T77" s="68"/>
      <c r="U77" s="68"/>
      <c r="V77" s="68"/>
    </row>
    <row r="78" spans="19:22" ht="14.25">
      <c r="S78" s="94"/>
      <c r="T78" s="68"/>
      <c r="U78" s="68"/>
      <c r="V78" s="68"/>
    </row>
    <row r="79" ht="14.25">
      <c r="S79" s="94"/>
    </row>
    <row r="80" ht="14.25">
      <c r="S80" s="94"/>
    </row>
    <row r="81" ht="14.25">
      <c r="S81" s="94"/>
    </row>
    <row r="82" ht="14.25">
      <c r="S82" s="94"/>
    </row>
    <row r="83" ht="14.25">
      <c r="S83" s="94"/>
    </row>
  </sheetData>
  <sheetProtection/>
  <printOptions/>
  <pageMargins left="0.7" right="0.7" top="0.75" bottom="0.75" header="0.3" footer="0.3"/>
  <pageSetup horizontalDpi="600" verticalDpi="600" orientation="landscape" scale="60" r:id="rId1"/>
</worksheet>
</file>

<file path=xl/worksheets/sheet19.xml><?xml version="1.0" encoding="utf-8"?>
<worksheet xmlns="http://schemas.openxmlformats.org/spreadsheetml/2006/main" xmlns:r="http://schemas.openxmlformats.org/officeDocument/2006/relationships">
  <sheetPr>
    <tabColor theme="8" tint="-0.4999699890613556"/>
  </sheetPr>
  <dimension ref="A1:AB77"/>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19" width="9.140625" style="94" customWidth="1"/>
    <col min="20" max="16384" width="9.140625" style="62" customWidth="1"/>
  </cols>
  <sheetData>
    <row r="1" spans="1:18" ht="14.25">
      <c r="A1" s="61" t="s">
        <v>92</v>
      </c>
      <c r="B1" s="93" t="s">
        <v>107</v>
      </c>
      <c r="N1" s="93"/>
      <c r="O1" s="93"/>
      <c r="P1" s="93"/>
      <c r="Q1" s="93"/>
      <c r="R1" s="214"/>
    </row>
    <row r="2" spans="1:18" ht="14.25">
      <c r="A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28" ht="14.25">
      <c r="A5" s="63">
        <v>1.1</v>
      </c>
      <c r="B5" s="62" t="s">
        <v>2</v>
      </c>
      <c r="C5" s="114" t="s">
        <v>110</v>
      </c>
      <c r="D5" s="114" t="s">
        <v>110</v>
      </c>
      <c r="E5" s="114" t="s">
        <v>110</v>
      </c>
      <c r="F5" s="86">
        <v>24883</v>
      </c>
      <c r="G5" s="86">
        <v>27227</v>
      </c>
      <c r="H5" s="86">
        <v>30262</v>
      </c>
      <c r="I5" s="86">
        <v>28666</v>
      </c>
      <c r="J5" s="86">
        <v>30619</v>
      </c>
      <c r="K5" s="86">
        <v>32324</v>
      </c>
      <c r="L5" s="86">
        <v>34322</v>
      </c>
      <c r="M5" s="86">
        <v>31702</v>
      </c>
      <c r="N5" s="86">
        <v>28625</v>
      </c>
      <c r="O5" s="86">
        <v>29035</v>
      </c>
      <c r="P5" s="86">
        <v>32383</v>
      </c>
      <c r="Q5" s="86">
        <v>32634</v>
      </c>
      <c r="R5" s="86">
        <v>35281</v>
      </c>
      <c r="T5" s="68"/>
      <c r="U5" s="68"/>
      <c r="V5" s="68"/>
      <c r="W5" s="68"/>
      <c r="X5" s="68"/>
      <c r="Y5" s="68"/>
      <c r="Z5" s="68"/>
      <c r="AA5" s="68"/>
      <c r="AB5" s="68"/>
    </row>
    <row r="6" spans="1:28" ht="14.25">
      <c r="A6" s="63">
        <v>1.2</v>
      </c>
      <c r="B6" s="62" t="s">
        <v>3</v>
      </c>
      <c r="C6" s="114" t="s">
        <v>110</v>
      </c>
      <c r="D6" s="114" t="s">
        <v>110</v>
      </c>
      <c r="E6" s="114" t="s">
        <v>110</v>
      </c>
      <c r="F6" s="86">
        <v>1200</v>
      </c>
      <c r="G6" s="86">
        <v>904</v>
      </c>
      <c r="H6" s="86">
        <v>779</v>
      </c>
      <c r="I6" s="86">
        <v>546</v>
      </c>
      <c r="J6" s="86">
        <v>983</v>
      </c>
      <c r="K6" s="86">
        <v>793</v>
      </c>
      <c r="L6" s="86">
        <v>797</v>
      </c>
      <c r="M6" s="86">
        <v>530</v>
      </c>
      <c r="N6" s="86">
        <v>331</v>
      </c>
      <c r="O6" s="86">
        <v>241</v>
      </c>
      <c r="P6" s="86">
        <v>140</v>
      </c>
      <c r="Q6" s="86">
        <v>159</v>
      </c>
      <c r="R6" s="86">
        <v>135</v>
      </c>
      <c r="T6" s="68"/>
      <c r="U6" s="68"/>
      <c r="V6" s="68"/>
      <c r="W6" s="68"/>
      <c r="X6" s="68"/>
      <c r="Y6" s="68"/>
      <c r="Z6" s="68"/>
      <c r="AA6" s="68"/>
      <c r="AB6" s="68"/>
    </row>
    <row r="7" spans="1:28" ht="14.25">
      <c r="A7" s="63">
        <v>1.3</v>
      </c>
      <c r="B7" s="62" t="s">
        <v>4</v>
      </c>
      <c r="C7" s="114" t="s">
        <v>110</v>
      </c>
      <c r="D7" s="114" t="s">
        <v>110</v>
      </c>
      <c r="E7" s="114" t="s">
        <v>110</v>
      </c>
      <c r="F7" s="86">
        <v>23683</v>
      </c>
      <c r="G7" s="86">
        <v>26323</v>
      </c>
      <c r="H7" s="86">
        <v>29483</v>
      </c>
      <c r="I7" s="86">
        <v>28120</v>
      </c>
      <c r="J7" s="86">
        <v>29636</v>
      </c>
      <c r="K7" s="86">
        <v>31531</v>
      </c>
      <c r="L7" s="86">
        <v>33525</v>
      </c>
      <c r="M7" s="86">
        <v>31172</v>
      </c>
      <c r="N7" s="86">
        <v>28294</v>
      </c>
      <c r="O7" s="86">
        <v>28794</v>
      </c>
      <c r="P7" s="86">
        <v>32243</v>
      </c>
      <c r="Q7" s="86">
        <v>32475</v>
      </c>
      <c r="R7" s="86">
        <v>35146</v>
      </c>
      <c r="T7" s="68"/>
      <c r="U7" s="68"/>
      <c r="V7" s="68"/>
      <c r="W7" s="68"/>
      <c r="X7" s="68"/>
      <c r="Y7" s="68"/>
      <c r="Z7" s="68"/>
      <c r="AA7" s="68"/>
      <c r="AB7" s="68"/>
    </row>
    <row r="8" spans="1:28" ht="14.25">
      <c r="A8" s="63">
        <v>1.4</v>
      </c>
      <c r="B8" s="62" t="s">
        <v>5</v>
      </c>
      <c r="C8" s="114" t="s">
        <v>110</v>
      </c>
      <c r="D8" s="114" t="s">
        <v>110</v>
      </c>
      <c r="E8" s="114" t="s">
        <v>110</v>
      </c>
      <c r="F8" s="86">
        <v>21111</v>
      </c>
      <c r="G8" s="86">
        <v>22366</v>
      </c>
      <c r="H8" s="86">
        <v>23839</v>
      </c>
      <c r="I8" s="86">
        <v>24972</v>
      </c>
      <c r="J8" s="86">
        <v>25627</v>
      </c>
      <c r="K8" s="86">
        <v>27010</v>
      </c>
      <c r="L8" s="86">
        <v>27291</v>
      </c>
      <c r="M8" s="86">
        <v>27797</v>
      </c>
      <c r="N8" s="86">
        <v>28349</v>
      </c>
      <c r="O8" s="86">
        <v>29329</v>
      </c>
      <c r="P8" s="86">
        <v>30118</v>
      </c>
      <c r="Q8" s="86">
        <v>31112</v>
      </c>
      <c r="R8" s="86">
        <v>32163</v>
      </c>
      <c r="T8" s="68"/>
      <c r="U8" s="68"/>
      <c r="V8" s="68"/>
      <c r="W8" s="68"/>
      <c r="X8" s="68"/>
      <c r="Y8" s="68"/>
      <c r="Z8" s="68"/>
      <c r="AA8" s="68"/>
      <c r="AB8" s="68"/>
    </row>
    <row r="9" spans="1:28" ht="14.25">
      <c r="A9" s="63">
        <v>1.5</v>
      </c>
      <c r="B9" s="62" t="s">
        <v>6</v>
      </c>
      <c r="C9" s="114" t="s">
        <v>110</v>
      </c>
      <c r="D9" s="114" t="s">
        <v>110</v>
      </c>
      <c r="E9" s="114" t="s">
        <v>110</v>
      </c>
      <c r="F9" s="86">
        <v>572</v>
      </c>
      <c r="G9" s="86">
        <v>534</v>
      </c>
      <c r="H9" s="86">
        <v>886</v>
      </c>
      <c r="I9" s="86">
        <v>732</v>
      </c>
      <c r="J9" s="86">
        <v>535</v>
      </c>
      <c r="K9" s="86">
        <v>1075</v>
      </c>
      <c r="L9" s="86">
        <v>785</v>
      </c>
      <c r="M9" s="86">
        <v>646</v>
      </c>
      <c r="N9" s="86">
        <v>409</v>
      </c>
      <c r="O9" s="86">
        <v>466</v>
      </c>
      <c r="P9" s="86">
        <v>263</v>
      </c>
      <c r="Q9" s="86">
        <v>241</v>
      </c>
      <c r="R9" s="86">
        <v>246</v>
      </c>
      <c r="T9" s="68"/>
      <c r="U9" s="68"/>
      <c r="V9" s="68"/>
      <c r="W9" s="68"/>
      <c r="X9" s="68"/>
      <c r="Y9" s="68"/>
      <c r="Z9" s="68"/>
      <c r="AA9" s="68"/>
      <c r="AB9" s="68"/>
    </row>
    <row r="10" spans="1:28" ht="14.25">
      <c r="A10" s="63">
        <v>1.6</v>
      </c>
      <c r="B10" s="62" t="s">
        <v>7</v>
      </c>
      <c r="C10" s="114" t="s">
        <v>110</v>
      </c>
      <c r="D10" s="114" t="s">
        <v>110</v>
      </c>
      <c r="E10" s="114" t="s">
        <v>110</v>
      </c>
      <c r="F10" s="86">
        <v>20539</v>
      </c>
      <c r="G10" s="86">
        <v>21832</v>
      </c>
      <c r="H10" s="86">
        <v>22953</v>
      </c>
      <c r="I10" s="86">
        <v>24240</v>
      </c>
      <c r="J10" s="86">
        <v>25092</v>
      </c>
      <c r="K10" s="86">
        <v>25935</v>
      </c>
      <c r="L10" s="86">
        <v>26506</v>
      </c>
      <c r="M10" s="86">
        <v>27151</v>
      </c>
      <c r="N10" s="86">
        <v>27940</v>
      </c>
      <c r="O10" s="86">
        <v>28863</v>
      </c>
      <c r="P10" s="86">
        <v>29855</v>
      </c>
      <c r="Q10" s="86">
        <v>30871</v>
      </c>
      <c r="R10" s="86">
        <v>31917</v>
      </c>
      <c r="T10" s="68"/>
      <c r="U10" s="68"/>
      <c r="V10" s="68"/>
      <c r="W10" s="68"/>
      <c r="X10" s="68"/>
      <c r="Y10" s="68"/>
      <c r="Z10" s="68"/>
      <c r="AA10" s="68"/>
      <c r="AB10" s="68"/>
    </row>
    <row r="11" spans="1:28" ht="14.25">
      <c r="A11" s="63">
        <v>1.7</v>
      </c>
      <c r="B11" s="62" t="s">
        <v>8</v>
      </c>
      <c r="C11" s="114" t="s">
        <v>110</v>
      </c>
      <c r="D11" s="114" t="s">
        <v>110</v>
      </c>
      <c r="E11" s="114" t="s">
        <v>110</v>
      </c>
      <c r="F11" s="86">
        <v>3786</v>
      </c>
      <c r="G11" s="86">
        <v>3505</v>
      </c>
      <c r="H11" s="86">
        <v>1592</v>
      </c>
      <c r="I11" s="86">
        <v>2990</v>
      </c>
      <c r="J11" s="86">
        <v>4292</v>
      </c>
      <c r="K11" s="86">
        <v>7575</v>
      </c>
      <c r="L11" s="86">
        <v>8001</v>
      </c>
      <c r="M11" s="86">
        <v>12924</v>
      </c>
      <c r="N11" s="86">
        <v>4545</v>
      </c>
      <c r="O11" s="86">
        <v>3252</v>
      </c>
      <c r="P11" s="86">
        <v>4290</v>
      </c>
      <c r="Q11" s="86">
        <v>8286</v>
      </c>
      <c r="R11" s="86">
        <v>4378</v>
      </c>
      <c r="T11" s="68"/>
      <c r="U11" s="68"/>
      <c r="V11" s="68"/>
      <c r="W11" s="68"/>
      <c r="X11" s="68"/>
      <c r="Y11" s="68"/>
      <c r="Z11" s="68"/>
      <c r="AA11" s="68"/>
      <c r="AB11" s="68"/>
    </row>
    <row r="12" spans="1:28" ht="14.25">
      <c r="A12" s="63">
        <v>1.8</v>
      </c>
      <c r="B12" s="62" t="s">
        <v>9</v>
      </c>
      <c r="C12" s="114" t="s">
        <v>110</v>
      </c>
      <c r="D12" s="114" t="s">
        <v>110</v>
      </c>
      <c r="E12" s="114" t="s">
        <v>110</v>
      </c>
      <c r="F12" s="86">
        <v>2815</v>
      </c>
      <c r="G12" s="86">
        <v>3339</v>
      </c>
      <c r="H12" s="86">
        <v>662</v>
      </c>
      <c r="I12" s="86">
        <v>1827</v>
      </c>
      <c r="J12" s="86">
        <v>3095</v>
      </c>
      <c r="K12" s="86">
        <v>5921</v>
      </c>
      <c r="L12" s="86">
        <v>3808</v>
      </c>
      <c r="M12" s="86">
        <v>7172</v>
      </c>
      <c r="N12" s="86">
        <v>3377</v>
      </c>
      <c r="O12" s="86">
        <v>3146</v>
      </c>
      <c r="P12" s="86">
        <v>1736</v>
      </c>
      <c r="Q12" s="86">
        <v>3668</v>
      </c>
      <c r="R12" s="86">
        <v>2315</v>
      </c>
      <c r="T12" s="68"/>
      <c r="U12" s="68"/>
      <c r="V12" s="68"/>
      <c r="W12" s="68"/>
      <c r="X12" s="68"/>
      <c r="Y12" s="68"/>
      <c r="Z12" s="68"/>
      <c r="AA12" s="68"/>
      <c r="AB12" s="68"/>
    </row>
    <row r="13" spans="1:28" ht="14.25">
      <c r="A13" s="63">
        <v>1.9</v>
      </c>
      <c r="B13" s="62" t="s">
        <v>10</v>
      </c>
      <c r="C13" s="114" t="s">
        <v>110</v>
      </c>
      <c r="D13" s="114" t="s">
        <v>110</v>
      </c>
      <c r="E13" s="114" t="s">
        <v>110</v>
      </c>
      <c r="F13" s="86">
        <v>4115</v>
      </c>
      <c r="G13" s="86">
        <v>4657</v>
      </c>
      <c r="H13" s="86">
        <v>7460</v>
      </c>
      <c r="I13" s="86">
        <v>5043</v>
      </c>
      <c r="J13" s="86">
        <v>5741</v>
      </c>
      <c r="K13" s="86">
        <v>7250</v>
      </c>
      <c r="L13" s="86">
        <v>11212</v>
      </c>
      <c r="M13" s="86">
        <v>9773</v>
      </c>
      <c r="N13" s="86">
        <v>1522</v>
      </c>
      <c r="O13" s="86">
        <v>37</v>
      </c>
      <c r="P13" s="86">
        <v>4942</v>
      </c>
      <c r="Q13" s="86">
        <v>6222</v>
      </c>
      <c r="R13" s="86">
        <v>5292</v>
      </c>
      <c r="T13" s="68"/>
      <c r="U13" s="68"/>
      <c r="V13" s="68"/>
      <c r="W13" s="68"/>
      <c r="X13" s="68"/>
      <c r="Y13" s="68"/>
      <c r="Z13" s="68"/>
      <c r="AA13" s="68"/>
      <c r="AB13" s="68"/>
    </row>
    <row r="14" spans="1:28" ht="14.25">
      <c r="A14" s="63"/>
      <c r="L14" s="68"/>
      <c r="M14" s="68"/>
      <c r="N14" s="68"/>
      <c r="O14" s="68"/>
      <c r="P14" s="68"/>
      <c r="Q14" s="68"/>
      <c r="R14" s="68"/>
      <c r="T14" s="68"/>
      <c r="U14" s="68"/>
      <c r="V14" s="68"/>
      <c r="W14" s="68"/>
      <c r="X14" s="68"/>
      <c r="Y14" s="68"/>
      <c r="Z14" s="68"/>
      <c r="AA14" s="68"/>
      <c r="AB14" s="68"/>
    </row>
    <row r="15" spans="1:28" ht="15">
      <c r="A15" s="107" t="s">
        <v>11</v>
      </c>
      <c r="B15" s="107"/>
      <c r="C15" s="107"/>
      <c r="D15" s="107"/>
      <c r="E15" s="107"/>
      <c r="F15" s="107"/>
      <c r="G15" s="107"/>
      <c r="H15" s="107"/>
      <c r="I15" s="107"/>
      <c r="J15" s="107"/>
      <c r="K15" s="107"/>
      <c r="L15" s="107"/>
      <c r="M15" s="107"/>
      <c r="N15" s="107"/>
      <c r="O15" s="107"/>
      <c r="P15" s="107"/>
      <c r="Q15" s="107"/>
      <c r="R15" s="107"/>
      <c r="T15" s="68"/>
      <c r="U15" s="68"/>
      <c r="V15" s="68"/>
      <c r="W15" s="68"/>
      <c r="X15" s="68"/>
      <c r="Y15" s="68"/>
      <c r="Z15" s="68"/>
      <c r="AA15" s="68"/>
      <c r="AB15" s="68"/>
    </row>
    <row r="16" spans="1:2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T16" s="68"/>
      <c r="U16" s="68"/>
      <c r="V16" s="68"/>
      <c r="W16" s="68"/>
      <c r="X16" s="68"/>
      <c r="Y16" s="68"/>
      <c r="Z16" s="68"/>
      <c r="AA16" s="68"/>
      <c r="AB16" s="68"/>
    </row>
    <row r="17" spans="1:28" ht="14.25">
      <c r="A17" s="63">
        <v>2.1</v>
      </c>
      <c r="B17" s="62" t="s">
        <v>12</v>
      </c>
      <c r="C17" s="114" t="s">
        <v>110</v>
      </c>
      <c r="D17" s="114" t="s">
        <v>110</v>
      </c>
      <c r="E17" s="114" t="s">
        <v>110</v>
      </c>
      <c r="F17" s="86">
        <v>20246</v>
      </c>
      <c r="G17" s="86">
        <v>20332</v>
      </c>
      <c r="H17" s="86">
        <v>20660</v>
      </c>
      <c r="I17" s="86">
        <v>22424</v>
      </c>
      <c r="J17" s="86">
        <v>21681</v>
      </c>
      <c r="K17" s="86">
        <v>25409</v>
      </c>
      <c r="L17" s="86">
        <v>24573</v>
      </c>
      <c r="M17" s="86">
        <v>26963</v>
      </c>
      <c r="N17" s="86">
        <v>28806</v>
      </c>
      <c r="O17" s="86">
        <v>23888</v>
      </c>
      <c r="P17" s="86">
        <v>24373</v>
      </c>
      <c r="Q17" s="129">
        <v>24916</v>
      </c>
      <c r="R17" s="129">
        <v>26453</v>
      </c>
      <c r="T17" s="68"/>
      <c r="U17" s="68"/>
      <c r="V17" s="68"/>
      <c r="W17" s="68"/>
      <c r="X17" s="68"/>
      <c r="Y17" s="68"/>
      <c r="Z17" s="68"/>
      <c r="AA17" s="68"/>
      <c r="AB17" s="68"/>
    </row>
    <row r="18" spans="1:28" ht="14.25">
      <c r="A18" s="63">
        <v>2.2</v>
      </c>
      <c r="B18" s="62" t="s">
        <v>13</v>
      </c>
      <c r="C18" s="114" t="s">
        <v>110</v>
      </c>
      <c r="D18" s="114" t="s">
        <v>110</v>
      </c>
      <c r="E18" s="114" t="s">
        <v>110</v>
      </c>
      <c r="F18" s="86">
        <v>4232</v>
      </c>
      <c r="G18" s="86">
        <v>-132226</v>
      </c>
      <c r="H18" s="86">
        <v>66721</v>
      </c>
      <c r="I18" s="86">
        <v>57575</v>
      </c>
      <c r="J18" s="86">
        <v>32783</v>
      </c>
      <c r="K18" s="86">
        <v>86247</v>
      </c>
      <c r="L18" s="86">
        <v>7708</v>
      </c>
      <c r="M18" s="86">
        <v>150623</v>
      </c>
      <c r="N18" s="86">
        <v>-10488</v>
      </c>
      <c r="O18" s="86">
        <v>97086</v>
      </c>
      <c r="P18" s="86">
        <v>49642</v>
      </c>
      <c r="Q18" s="86">
        <v>-39679</v>
      </c>
      <c r="R18" s="86">
        <v>206577</v>
      </c>
      <c r="T18" s="68"/>
      <c r="U18" s="68"/>
      <c r="V18" s="68"/>
      <c r="W18" s="68"/>
      <c r="X18" s="68"/>
      <c r="Y18" s="68"/>
      <c r="Z18" s="68"/>
      <c r="AA18" s="68"/>
      <c r="AB18" s="68"/>
    </row>
    <row r="19" spans="1:28" ht="14.25">
      <c r="A19" s="63">
        <v>2.3</v>
      </c>
      <c r="B19" s="62" t="s">
        <v>14</v>
      </c>
      <c r="C19" s="114" t="s">
        <v>110</v>
      </c>
      <c r="D19" s="114" t="s">
        <v>110</v>
      </c>
      <c r="E19" s="114" t="s">
        <v>110</v>
      </c>
      <c r="F19" s="86">
        <v>1446</v>
      </c>
      <c r="G19" s="86">
        <v>1458</v>
      </c>
      <c r="H19" s="86">
        <v>1296</v>
      </c>
      <c r="I19" s="86">
        <v>1132</v>
      </c>
      <c r="J19" s="86">
        <v>1587</v>
      </c>
      <c r="K19" s="86">
        <v>2031</v>
      </c>
      <c r="L19" s="86">
        <v>2397</v>
      </c>
      <c r="M19" s="86">
        <v>2154</v>
      </c>
      <c r="N19" s="86">
        <v>2405</v>
      </c>
      <c r="O19" s="86">
        <v>1569</v>
      </c>
      <c r="P19" s="86">
        <v>1583</v>
      </c>
      <c r="Q19" s="86">
        <v>1865</v>
      </c>
      <c r="R19" s="86">
        <v>1693</v>
      </c>
      <c r="T19" s="68"/>
      <c r="U19" s="68"/>
      <c r="V19" s="68"/>
      <c r="W19" s="68"/>
      <c r="X19" s="68"/>
      <c r="Y19" s="68"/>
      <c r="Z19" s="68"/>
      <c r="AA19" s="68"/>
      <c r="AB19" s="68"/>
    </row>
    <row r="20" spans="1:28" ht="14.25">
      <c r="A20" s="63">
        <v>2.4</v>
      </c>
      <c r="B20" s="62" t="s">
        <v>15</v>
      </c>
      <c r="C20" s="114" t="s">
        <v>110</v>
      </c>
      <c r="D20" s="114" t="s">
        <v>110</v>
      </c>
      <c r="E20" s="114" t="s">
        <v>110</v>
      </c>
      <c r="F20" s="86">
        <v>23032</v>
      </c>
      <c r="G20" s="86">
        <v>-113352</v>
      </c>
      <c r="H20" s="86">
        <v>86085</v>
      </c>
      <c r="I20" s="86">
        <v>78867</v>
      </c>
      <c r="J20" s="86">
        <v>52877</v>
      </c>
      <c r="K20" s="86">
        <v>109625</v>
      </c>
      <c r="L20" s="86">
        <v>29884</v>
      </c>
      <c r="M20" s="86">
        <v>175432</v>
      </c>
      <c r="N20" s="86">
        <v>15913</v>
      </c>
      <c r="O20" s="86">
        <v>119405</v>
      </c>
      <c r="P20" s="86">
        <v>72432</v>
      </c>
      <c r="Q20" s="129">
        <v>-16628</v>
      </c>
      <c r="R20" s="129">
        <v>231337</v>
      </c>
      <c r="S20" s="129"/>
      <c r="T20" s="68"/>
      <c r="U20" s="68"/>
      <c r="V20" s="68"/>
      <c r="W20" s="68"/>
      <c r="X20" s="68"/>
      <c r="Y20" s="68"/>
      <c r="Z20" s="68"/>
      <c r="AA20" s="68"/>
      <c r="AB20" s="68"/>
    </row>
    <row r="21" spans="1:28" ht="14.25">
      <c r="A21" s="63">
        <v>2.5</v>
      </c>
      <c r="B21" s="62" t="s">
        <v>10</v>
      </c>
      <c r="C21" s="114" t="s">
        <v>110</v>
      </c>
      <c r="D21" s="114" t="s">
        <v>110</v>
      </c>
      <c r="E21" s="114" t="s">
        <v>110</v>
      </c>
      <c r="F21" s="86">
        <v>4115</v>
      </c>
      <c r="G21" s="86">
        <v>4657</v>
      </c>
      <c r="H21" s="86">
        <v>7460</v>
      </c>
      <c r="I21" s="86">
        <v>5043</v>
      </c>
      <c r="J21" s="86">
        <v>5741</v>
      </c>
      <c r="K21" s="86">
        <v>7250</v>
      </c>
      <c r="L21" s="86">
        <v>11212</v>
      </c>
      <c r="M21" s="86">
        <v>9773</v>
      </c>
      <c r="N21" s="86">
        <v>1522</v>
      </c>
      <c r="O21" s="86">
        <v>37</v>
      </c>
      <c r="P21" s="86">
        <v>4942</v>
      </c>
      <c r="Q21" s="129">
        <v>6222</v>
      </c>
      <c r="R21" s="129">
        <v>5292</v>
      </c>
      <c r="T21" s="68"/>
      <c r="U21" s="68"/>
      <c r="V21" s="68"/>
      <c r="W21" s="68"/>
      <c r="X21" s="68"/>
      <c r="Y21" s="68"/>
      <c r="Z21" s="68"/>
      <c r="AA21" s="68"/>
      <c r="AB21" s="68"/>
    </row>
    <row r="22" spans="1:28" ht="14.25">
      <c r="A22" s="63">
        <v>2.6</v>
      </c>
      <c r="B22" s="62" t="s">
        <v>16</v>
      </c>
      <c r="C22" s="114" t="s">
        <v>110</v>
      </c>
      <c r="D22" s="114" t="s">
        <v>110</v>
      </c>
      <c r="E22" s="114" t="s">
        <v>110</v>
      </c>
      <c r="F22" s="86">
        <v>753</v>
      </c>
      <c r="G22" s="86">
        <v>1185</v>
      </c>
      <c r="H22" s="86">
        <v>871</v>
      </c>
      <c r="I22" s="86">
        <v>1017</v>
      </c>
      <c r="J22" s="86">
        <v>1890</v>
      </c>
      <c r="K22" s="86">
        <v>551</v>
      </c>
      <c r="L22" s="86">
        <v>532</v>
      </c>
      <c r="M22" s="86">
        <v>1119</v>
      </c>
      <c r="N22" s="86">
        <v>337</v>
      </c>
      <c r="O22" s="86">
        <v>188</v>
      </c>
      <c r="P22" s="86">
        <v>308</v>
      </c>
      <c r="Q22" s="129">
        <v>105</v>
      </c>
      <c r="R22" s="129">
        <v>375</v>
      </c>
      <c r="T22" s="68"/>
      <c r="U22" s="68"/>
      <c r="V22" s="68"/>
      <c r="W22" s="68"/>
      <c r="X22" s="68"/>
      <c r="Y22" s="68"/>
      <c r="Z22" s="68"/>
      <c r="AA22" s="68"/>
      <c r="AB22" s="68"/>
    </row>
    <row r="23" spans="1:28" ht="14.25">
      <c r="A23" s="63">
        <v>2.7</v>
      </c>
      <c r="B23" s="62" t="s">
        <v>17</v>
      </c>
      <c r="C23" s="114" t="s">
        <v>110</v>
      </c>
      <c r="D23" s="114" t="s">
        <v>110</v>
      </c>
      <c r="E23" s="114" t="s">
        <v>110</v>
      </c>
      <c r="F23" s="86">
        <v>810</v>
      </c>
      <c r="G23" s="86">
        <v>1039</v>
      </c>
      <c r="H23" s="86">
        <v>616</v>
      </c>
      <c r="I23" s="86">
        <v>568</v>
      </c>
      <c r="J23" s="86">
        <v>664</v>
      </c>
      <c r="K23" s="86">
        <v>456</v>
      </c>
      <c r="L23" s="86">
        <v>442</v>
      </c>
      <c r="M23" s="86">
        <v>904</v>
      </c>
      <c r="N23" s="86">
        <v>947</v>
      </c>
      <c r="O23" s="86">
        <v>284</v>
      </c>
      <c r="P23" s="86">
        <v>123</v>
      </c>
      <c r="Q23" s="86">
        <v>166</v>
      </c>
      <c r="R23" s="86">
        <v>171</v>
      </c>
      <c r="T23" s="68"/>
      <c r="U23" s="68"/>
      <c r="V23" s="68"/>
      <c r="W23" s="68"/>
      <c r="X23" s="68"/>
      <c r="Y23" s="68"/>
      <c r="Z23" s="68"/>
      <c r="AA23" s="68"/>
      <c r="AB23" s="68"/>
    </row>
    <row r="24" spans="1:28" ht="14.25">
      <c r="A24" s="63">
        <v>2.8</v>
      </c>
      <c r="B24" s="62" t="s">
        <v>18</v>
      </c>
      <c r="C24" s="114" t="s">
        <v>110</v>
      </c>
      <c r="D24" s="114" t="s">
        <v>110</v>
      </c>
      <c r="E24" s="114" t="s">
        <v>110</v>
      </c>
      <c r="F24" s="86">
        <v>27090</v>
      </c>
      <c r="G24" s="86">
        <v>-108549</v>
      </c>
      <c r="H24" s="86">
        <v>93800</v>
      </c>
      <c r="I24" s="86">
        <v>84359</v>
      </c>
      <c r="J24" s="86">
        <v>59844</v>
      </c>
      <c r="K24" s="86">
        <v>116970</v>
      </c>
      <c r="L24" s="86">
        <v>41186</v>
      </c>
      <c r="M24" s="86">
        <v>185420</v>
      </c>
      <c r="N24" s="86">
        <v>16825</v>
      </c>
      <c r="O24" s="86">
        <v>119346</v>
      </c>
      <c r="P24" s="86">
        <v>77559</v>
      </c>
      <c r="Q24" s="129">
        <v>-10467</v>
      </c>
      <c r="R24" s="129">
        <v>236833</v>
      </c>
      <c r="T24" s="68"/>
      <c r="U24" s="68"/>
      <c r="V24" s="68"/>
      <c r="W24" s="68"/>
      <c r="X24" s="68"/>
      <c r="Y24" s="68"/>
      <c r="Z24" s="68"/>
      <c r="AA24" s="68"/>
      <c r="AB24" s="68"/>
    </row>
    <row r="25" spans="1:28" ht="14.25">
      <c r="A25" s="63"/>
      <c r="L25" s="68"/>
      <c r="M25" s="68"/>
      <c r="N25" s="68"/>
      <c r="O25" s="68"/>
      <c r="P25" s="68"/>
      <c r="Q25" s="68"/>
      <c r="R25" s="68"/>
      <c r="T25" s="68"/>
      <c r="U25" s="68"/>
      <c r="V25" s="68"/>
      <c r="W25" s="68"/>
      <c r="X25" s="68"/>
      <c r="Y25" s="68"/>
      <c r="Z25" s="68"/>
      <c r="AA25" s="68"/>
      <c r="AB25" s="68"/>
    </row>
    <row r="26" spans="1:28" ht="15">
      <c r="A26" s="109" t="s">
        <v>19</v>
      </c>
      <c r="B26" s="109"/>
      <c r="C26" s="107"/>
      <c r="D26" s="107"/>
      <c r="E26" s="107"/>
      <c r="F26" s="107"/>
      <c r="G26" s="107"/>
      <c r="H26" s="107"/>
      <c r="I26" s="107"/>
      <c r="J26" s="107"/>
      <c r="K26" s="107"/>
      <c r="L26" s="107"/>
      <c r="M26" s="107"/>
      <c r="N26" s="107"/>
      <c r="O26" s="107"/>
      <c r="P26" s="107"/>
      <c r="Q26" s="107"/>
      <c r="R26" s="107"/>
      <c r="T26" s="68"/>
      <c r="U26" s="68"/>
      <c r="V26" s="68"/>
      <c r="W26" s="68"/>
      <c r="X26" s="68"/>
      <c r="Y26" s="68"/>
      <c r="Z26" s="68"/>
      <c r="AA26" s="68"/>
      <c r="AB26" s="68"/>
    </row>
    <row r="27" spans="1:2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T27" s="68"/>
      <c r="U27" s="68"/>
      <c r="V27" s="68"/>
      <c r="W27" s="68"/>
      <c r="X27" s="68"/>
      <c r="Y27" s="68"/>
      <c r="Z27" s="68"/>
      <c r="AA27" s="68"/>
      <c r="AB27" s="68"/>
    </row>
    <row r="28" spans="1:28" ht="14.25">
      <c r="A28" s="63">
        <v>3.1</v>
      </c>
      <c r="B28" s="62" t="s">
        <v>20</v>
      </c>
      <c r="C28" s="114" t="s">
        <v>110</v>
      </c>
      <c r="D28" s="114" t="s">
        <v>110</v>
      </c>
      <c r="E28" s="114" t="s">
        <v>110</v>
      </c>
      <c r="F28" s="86">
        <v>478948</v>
      </c>
      <c r="G28" s="86">
        <v>606041</v>
      </c>
      <c r="H28" s="86">
        <v>621278</v>
      </c>
      <c r="I28" s="86">
        <v>705581</v>
      </c>
      <c r="J28" s="86">
        <v>822167</v>
      </c>
      <c r="K28" s="86">
        <v>895810</v>
      </c>
      <c r="L28" s="86">
        <v>870621</v>
      </c>
      <c r="M28" s="86">
        <v>1056522</v>
      </c>
      <c r="N28" s="86">
        <v>1127308</v>
      </c>
      <c r="O28" s="86">
        <v>1241252</v>
      </c>
      <c r="P28" s="86">
        <v>1233108</v>
      </c>
      <c r="Q28" s="86">
        <v>1282849</v>
      </c>
      <c r="R28" s="86">
        <v>1488659</v>
      </c>
      <c r="T28" s="68"/>
      <c r="U28" s="68"/>
      <c r="V28" s="68"/>
      <c r="W28" s="68"/>
      <c r="X28" s="68"/>
      <c r="Y28" s="68"/>
      <c r="Z28" s="68"/>
      <c r="AA28" s="68"/>
      <c r="AB28" s="68"/>
    </row>
    <row r="29" spans="1:28" ht="14.25">
      <c r="A29" s="63">
        <v>3.2</v>
      </c>
      <c r="B29" s="62" t="s">
        <v>21</v>
      </c>
      <c r="C29" s="114" t="s">
        <v>110</v>
      </c>
      <c r="D29" s="114" t="s">
        <v>110</v>
      </c>
      <c r="E29" s="114" t="s">
        <v>110</v>
      </c>
      <c r="F29" s="86">
        <v>717984</v>
      </c>
      <c r="G29" s="86">
        <v>604680</v>
      </c>
      <c r="H29" s="86">
        <v>693457</v>
      </c>
      <c r="I29" s="86">
        <v>774388</v>
      </c>
      <c r="J29" s="86">
        <v>831280</v>
      </c>
      <c r="K29" s="86">
        <v>947558</v>
      </c>
      <c r="L29" s="86">
        <v>983404</v>
      </c>
      <c r="M29" s="86">
        <v>1164143</v>
      </c>
      <c r="N29" s="86">
        <v>1175913</v>
      </c>
      <c r="O29" s="86">
        <v>1290793</v>
      </c>
      <c r="P29" s="86">
        <v>1360152</v>
      </c>
      <c r="Q29" s="129">
        <v>1343729</v>
      </c>
      <c r="R29" s="129">
        <v>1569734</v>
      </c>
      <c r="T29" s="68"/>
      <c r="U29" s="68"/>
      <c r="V29" s="68"/>
      <c r="W29" s="68"/>
      <c r="X29" s="68"/>
      <c r="Y29" s="68"/>
      <c r="Z29" s="68"/>
      <c r="AA29" s="68"/>
      <c r="AB29" s="68"/>
    </row>
    <row r="30" spans="1:28" ht="14.25">
      <c r="A30" s="63">
        <v>3.3</v>
      </c>
      <c r="B30" s="62" t="s">
        <v>22</v>
      </c>
      <c r="C30" s="114" t="s">
        <v>110</v>
      </c>
      <c r="D30" s="114" t="s">
        <v>110</v>
      </c>
      <c r="E30" s="114" t="s">
        <v>110</v>
      </c>
      <c r="F30" s="86">
        <v>14908</v>
      </c>
      <c r="G30" s="86">
        <v>12188</v>
      </c>
      <c r="H30" s="86">
        <v>8140</v>
      </c>
      <c r="I30" s="86">
        <v>5218</v>
      </c>
      <c r="J30" s="86">
        <v>5281</v>
      </c>
      <c r="K30" s="86">
        <v>5139</v>
      </c>
      <c r="L30" s="86">
        <v>6010</v>
      </c>
      <c r="M30" s="86">
        <v>8764</v>
      </c>
      <c r="N30" s="86">
        <v>8219</v>
      </c>
      <c r="O30" s="86">
        <v>8234</v>
      </c>
      <c r="P30" s="86">
        <v>7332</v>
      </c>
      <c r="Q30" s="129">
        <v>7614</v>
      </c>
      <c r="R30" s="129">
        <v>8726</v>
      </c>
      <c r="T30" s="68"/>
      <c r="U30" s="68"/>
      <c r="V30" s="68"/>
      <c r="W30" s="68"/>
      <c r="X30" s="68"/>
      <c r="Y30" s="68"/>
      <c r="Z30" s="68"/>
      <c r="AA30" s="68"/>
      <c r="AB30" s="68"/>
    </row>
    <row r="31" spans="1:28" ht="14.25">
      <c r="A31" s="63">
        <v>3.4</v>
      </c>
      <c r="B31" s="62" t="s">
        <v>23</v>
      </c>
      <c r="C31" s="114" t="s">
        <v>110</v>
      </c>
      <c r="D31" s="114" t="s">
        <v>110</v>
      </c>
      <c r="E31" s="114" t="s">
        <v>110</v>
      </c>
      <c r="F31" s="86">
        <v>703076</v>
      </c>
      <c r="G31" s="86">
        <v>592492</v>
      </c>
      <c r="H31" s="86">
        <v>685317</v>
      </c>
      <c r="I31" s="86">
        <v>769170</v>
      </c>
      <c r="J31" s="86">
        <v>825999</v>
      </c>
      <c r="K31" s="86">
        <v>942419</v>
      </c>
      <c r="L31" s="86">
        <v>977394</v>
      </c>
      <c r="M31" s="86">
        <v>1155379</v>
      </c>
      <c r="N31" s="86">
        <v>1167694</v>
      </c>
      <c r="O31" s="86">
        <v>1282559</v>
      </c>
      <c r="P31" s="86">
        <v>1352820</v>
      </c>
      <c r="Q31" s="129">
        <v>1336115</v>
      </c>
      <c r="R31" s="129">
        <v>1561008</v>
      </c>
      <c r="T31" s="68"/>
      <c r="U31" s="68"/>
      <c r="V31" s="68"/>
      <c r="W31" s="68"/>
      <c r="X31" s="68"/>
      <c r="Y31" s="68"/>
      <c r="Z31" s="68"/>
      <c r="AA31" s="68"/>
      <c r="AB31" s="68"/>
    </row>
    <row r="32" spans="1:28" ht="14.25">
      <c r="A32" s="63">
        <v>3.5</v>
      </c>
      <c r="B32" s="62" t="s">
        <v>24</v>
      </c>
      <c r="C32" s="114" t="s">
        <v>110</v>
      </c>
      <c r="D32" s="114" t="s">
        <v>110</v>
      </c>
      <c r="E32" s="114" t="s">
        <v>110</v>
      </c>
      <c r="F32" s="82">
        <v>1.467958943350844</v>
      </c>
      <c r="G32" s="82">
        <v>0.9776434267648558</v>
      </c>
      <c r="H32" s="82">
        <v>1.103076239622198</v>
      </c>
      <c r="I32" s="82">
        <v>1.0901228916311523</v>
      </c>
      <c r="J32" s="82">
        <v>1.004660853573544</v>
      </c>
      <c r="K32" s="82">
        <v>1.0520300063629564</v>
      </c>
      <c r="L32" s="82">
        <v>1.1226400465874358</v>
      </c>
      <c r="M32" s="82">
        <v>1.0935683308061734</v>
      </c>
      <c r="N32" s="82">
        <v>1.0358251693414755</v>
      </c>
      <c r="O32" s="82">
        <v>1.033278496228002</v>
      </c>
      <c r="P32" s="82">
        <v>1.0970815208400237</v>
      </c>
      <c r="Q32" s="176">
        <v>1.04152164440242</v>
      </c>
      <c r="R32" s="176">
        <v>1.0486001159432752</v>
      </c>
      <c r="T32" s="68"/>
      <c r="U32" s="68"/>
      <c r="V32" s="68"/>
      <c r="W32" s="68"/>
      <c r="X32" s="68"/>
      <c r="Y32" s="68"/>
      <c r="Z32" s="68"/>
      <c r="AA32" s="68"/>
      <c r="AB32" s="68"/>
    </row>
    <row r="33" spans="1:28" ht="14.25">
      <c r="A33" s="63"/>
      <c r="L33" s="68"/>
      <c r="M33" s="68"/>
      <c r="N33" s="68"/>
      <c r="O33" s="68"/>
      <c r="P33" s="68"/>
      <c r="Q33" s="68"/>
      <c r="R33" s="68"/>
      <c r="T33" s="68"/>
      <c r="U33" s="68"/>
      <c r="V33" s="68"/>
      <c r="W33" s="68"/>
      <c r="X33" s="68"/>
      <c r="Y33" s="68"/>
      <c r="Z33" s="68"/>
      <c r="AA33" s="68"/>
      <c r="AB33" s="68"/>
    </row>
    <row r="34" spans="1:28" ht="15">
      <c r="A34" s="109" t="s">
        <v>25</v>
      </c>
      <c r="B34" s="109"/>
      <c r="C34" s="107"/>
      <c r="D34" s="107"/>
      <c r="E34" s="107"/>
      <c r="F34" s="107"/>
      <c r="G34" s="107"/>
      <c r="H34" s="107"/>
      <c r="I34" s="107"/>
      <c r="J34" s="107"/>
      <c r="K34" s="107"/>
      <c r="L34" s="107"/>
      <c r="M34" s="107"/>
      <c r="N34" s="107"/>
      <c r="O34" s="107"/>
      <c r="P34" s="107"/>
      <c r="Q34" s="107"/>
      <c r="R34" s="107"/>
      <c r="T34" s="68"/>
      <c r="U34" s="68"/>
      <c r="V34" s="68"/>
      <c r="W34" s="68"/>
      <c r="X34" s="68"/>
      <c r="Y34" s="68"/>
      <c r="Z34" s="68"/>
      <c r="AA34" s="68"/>
      <c r="AB34" s="68"/>
    </row>
    <row r="35" spans="1:2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T35" s="68"/>
      <c r="U35" s="68"/>
      <c r="V35" s="68"/>
      <c r="W35" s="68"/>
      <c r="X35" s="68"/>
      <c r="Y35" s="68"/>
      <c r="Z35" s="68"/>
      <c r="AA35" s="68"/>
      <c r="AB35" s="68"/>
    </row>
    <row r="36" spans="1:28" ht="14.25">
      <c r="A36" s="63">
        <v>4.1</v>
      </c>
      <c r="B36" s="62" t="s">
        <v>26</v>
      </c>
      <c r="C36" s="114" t="s">
        <v>110</v>
      </c>
      <c r="D36" s="114" t="s">
        <v>110</v>
      </c>
      <c r="E36" s="114" t="s">
        <v>110</v>
      </c>
      <c r="F36" s="86">
        <v>257924</v>
      </c>
      <c r="G36" s="86">
        <v>277513</v>
      </c>
      <c r="H36" s="86">
        <v>303479</v>
      </c>
      <c r="I36" s="86">
        <v>314295</v>
      </c>
      <c r="J36" s="86">
        <v>368860</v>
      </c>
      <c r="K36" s="86">
        <v>458320</v>
      </c>
      <c r="L36" s="86">
        <v>460185</v>
      </c>
      <c r="M36" s="86">
        <v>566709</v>
      </c>
      <c r="N36" s="86">
        <v>591467</v>
      </c>
      <c r="O36" s="86">
        <v>624359</v>
      </c>
      <c r="P36" s="86">
        <v>622295.117</v>
      </c>
      <c r="Q36" s="129">
        <v>671396.945</v>
      </c>
      <c r="R36" s="129">
        <v>738768</v>
      </c>
      <c r="T36" s="68"/>
      <c r="U36" s="68"/>
      <c r="V36" s="68"/>
      <c r="W36" s="68"/>
      <c r="X36" s="68"/>
      <c r="Y36" s="68"/>
      <c r="Z36" s="68"/>
      <c r="AA36" s="68"/>
      <c r="AB36" s="68"/>
    </row>
    <row r="37" spans="1:28" ht="14.25">
      <c r="A37" s="63">
        <v>4.2</v>
      </c>
      <c r="B37" s="62" t="s">
        <v>27</v>
      </c>
      <c r="C37" s="114" t="s">
        <v>110</v>
      </c>
      <c r="D37" s="114" t="s">
        <v>110</v>
      </c>
      <c r="E37" s="114" t="s">
        <v>110</v>
      </c>
      <c r="F37" s="86">
        <v>134849.96444114047</v>
      </c>
      <c r="G37" s="86">
        <v>143833.5718168713</v>
      </c>
      <c r="H37" s="86">
        <v>172586.1150253069</v>
      </c>
      <c r="I37" s="86">
        <v>182271.53670624545</v>
      </c>
      <c r="J37" s="86">
        <v>248725.22068036709</v>
      </c>
      <c r="K37" s="86">
        <v>298770.1166843971</v>
      </c>
      <c r="L37" s="86">
        <v>291581</v>
      </c>
      <c r="M37" s="86">
        <v>387971</v>
      </c>
      <c r="N37" s="86">
        <v>395258</v>
      </c>
      <c r="O37" s="86">
        <v>418232.1527893422</v>
      </c>
      <c r="P37" s="86">
        <v>389732.15531525103</v>
      </c>
      <c r="Q37" s="86">
        <v>438657.4695316856</v>
      </c>
      <c r="R37" s="86">
        <v>487229.0792690874</v>
      </c>
      <c r="T37" s="68"/>
      <c r="U37" s="68"/>
      <c r="V37" s="68"/>
      <c r="W37" s="68"/>
      <c r="X37" s="68"/>
      <c r="Y37" s="68"/>
      <c r="Z37" s="68"/>
      <c r="AA37" s="68"/>
      <c r="AB37" s="68"/>
    </row>
    <row r="38" spans="1:28" ht="14.25">
      <c r="A38" s="63">
        <v>4.3</v>
      </c>
      <c r="B38" s="62" t="s">
        <v>28</v>
      </c>
      <c r="C38" s="114" t="s">
        <v>110</v>
      </c>
      <c r="D38" s="114" t="s">
        <v>110</v>
      </c>
      <c r="E38" s="114"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t="s">
        <v>110</v>
      </c>
      <c r="T38" s="68"/>
      <c r="U38" s="68"/>
      <c r="V38" s="68"/>
      <c r="W38" s="68"/>
      <c r="X38" s="68"/>
      <c r="Y38" s="68"/>
      <c r="Z38" s="68"/>
      <c r="AA38" s="68"/>
      <c r="AB38" s="68"/>
    </row>
    <row r="39" spans="1:28" ht="14.25">
      <c r="A39" s="63">
        <v>4.4</v>
      </c>
      <c r="B39" s="62" t="s">
        <v>29</v>
      </c>
      <c r="C39" s="114" t="s">
        <v>110</v>
      </c>
      <c r="D39" s="114" t="s">
        <v>110</v>
      </c>
      <c r="E39" s="114" t="s">
        <v>110</v>
      </c>
      <c r="F39" s="86">
        <v>123074.03555885953</v>
      </c>
      <c r="G39" s="86">
        <v>133679.4281831287</v>
      </c>
      <c r="H39" s="86">
        <v>130892.8849746931</v>
      </c>
      <c r="I39" s="86">
        <v>132023.46329375455</v>
      </c>
      <c r="J39" s="86">
        <v>120134.77931963291</v>
      </c>
      <c r="K39" s="86">
        <v>159549.8833156029</v>
      </c>
      <c r="L39" s="86">
        <v>168604</v>
      </c>
      <c r="M39" s="86">
        <v>178738</v>
      </c>
      <c r="N39" s="86">
        <v>196209</v>
      </c>
      <c r="O39" s="86">
        <v>206126.84721065778</v>
      </c>
      <c r="P39" s="86">
        <v>232562.96168474894</v>
      </c>
      <c r="Q39" s="129">
        <v>232739.47546831437</v>
      </c>
      <c r="R39" s="129">
        <v>251538.9207309126</v>
      </c>
      <c r="T39" s="68"/>
      <c r="U39" s="68"/>
      <c r="V39" s="68"/>
      <c r="W39" s="68"/>
      <c r="X39" s="68"/>
      <c r="Y39" s="68"/>
      <c r="Z39" s="68"/>
      <c r="AA39" s="68"/>
      <c r="AB39" s="68"/>
    </row>
    <row r="40" spans="1:28" ht="14.25">
      <c r="A40" s="63">
        <v>4.5</v>
      </c>
      <c r="B40" s="62" t="s">
        <v>30</v>
      </c>
      <c r="C40" s="114" t="s">
        <v>110</v>
      </c>
      <c r="D40" s="114" t="s">
        <v>110</v>
      </c>
      <c r="E40" s="114" t="s">
        <v>110</v>
      </c>
      <c r="F40" s="86">
        <v>281237</v>
      </c>
      <c r="G40" s="86">
        <v>178596</v>
      </c>
      <c r="H40" s="86">
        <v>242988</v>
      </c>
      <c r="I40" s="86">
        <v>269011</v>
      </c>
      <c r="J40" s="86">
        <v>260576</v>
      </c>
      <c r="K40" s="86">
        <v>307365</v>
      </c>
      <c r="L40" s="86">
        <v>343352</v>
      </c>
      <c r="M40" s="86">
        <v>410798</v>
      </c>
      <c r="N40" s="86">
        <v>388538</v>
      </c>
      <c r="O40" s="86">
        <v>466545</v>
      </c>
      <c r="P40" s="86">
        <v>501524</v>
      </c>
      <c r="Q40" s="129">
        <v>457247</v>
      </c>
      <c r="R40" s="129">
        <v>569277</v>
      </c>
      <c r="T40" s="68"/>
      <c r="U40" s="68"/>
      <c r="V40" s="68"/>
      <c r="W40" s="68"/>
      <c r="X40" s="68"/>
      <c r="Y40" s="68"/>
      <c r="Z40" s="68"/>
      <c r="AA40" s="68"/>
      <c r="AB40" s="68"/>
    </row>
    <row r="41" spans="1:28" ht="14.25">
      <c r="A41" s="63">
        <v>4.6</v>
      </c>
      <c r="B41" s="62" t="s">
        <v>31</v>
      </c>
      <c r="C41" s="114" t="s">
        <v>110</v>
      </c>
      <c r="D41" s="114" t="s">
        <v>110</v>
      </c>
      <c r="E41" s="114" t="s">
        <v>110</v>
      </c>
      <c r="F41" s="86">
        <v>263666.89499600744</v>
      </c>
      <c r="G41" s="86">
        <v>161783.93536911416</v>
      </c>
      <c r="H41" s="86">
        <v>223737.3408607582</v>
      </c>
      <c r="I41" s="86">
        <v>241956.55252844642</v>
      </c>
      <c r="J41" s="86">
        <v>230916.0260925694</v>
      </c>
      <c r="K41" s="86">
        <v>266313.59539409017</v>
      </c>
      <c r="L41" s="86">
        <v>300094</v>
      </c>
      <c r="M41" s="86">
        <v>360242</v>
      </c>
      <c r="N41" s="86">
        <v>331688</v>
      </c>
      <c r="O41" s="86">
        <v>399932</v>
      </c>
      <c r="P41" s="86">
        <v>430677.59833575936</v>
      </c>
      <c r="Q41" s="129">
        <v>383705.0156204833</v>
      </c>
      <c r="R41" s="129">
        <v>479835.54347010725</v>
      </c>
      <c r="T41" s="68"/>
      <c r="U41" s="68"/>
      <c r="V41" s="68"/>
      <c r="W41" s="68"/>
      <c r="X41" s="68"/>
      <c r="Y41" s="68"/>
      <c r="Z41" s="68"/>
      <c r="AA41" s="68"/>
      <c r="AB41" s="68"/>
    </row>
    <row r="42" spans="1:28" ht="14.25">
      <c r="A42" s="63">
        <v>4.7</v>
      </c>
      <c r="B42" s="62" t="s">
        <v>32</v>
      </c>
      <c r="C42" s="114" t="s">
        <v>110</v>
      </c>
      <c r="D42" s="114" t="s">
        <v>110</v>
      </c>
      <c r="E42" s="114" t="s">
        <v>110</v>
      </c>
      <c r="F42" s="86">
        <v>17570.105003992547</v>
      </c>
      <c r="G42" s="86">
        <v>16812.06463088583</v>
      </c>
      <c r="H42" s="86">
        <v>19250.659139241794</v>
      </c>
      <c r="I42" s="86">
        <v>27054.447471553587</v>
      </c>
      <c r="J42" s="86">
        <v>29659.97390743061</v>
      </c>
      <c r="K42" s="86">
        <v>41051.404605909825</v>
      </c>
      <c r="L42" s="86">
        <v>43258</v>
      </c>
      <c r="M42" s="86">
        <v>50556</v>
      </c>
      <c r="N42" s="86">
        <v>56850</v>
      </c>
      <c r="O42" s="86">
        <v>66613</v>
      </c>
      <c r="P42" s="86">
        <v>70846.40166424065</v>
      </c>
      <c r="Q42" s="86">
        <v>73541.98437951665</v>
      </c>
      <c r="R42" s="86">
        <v>89441.45652989273</v>
      </c>
      <c r="T42" s="68"/>
      <c r="U42" s="68"/>
      <c r="V42" s="68"/>
      <c r="W42" s="68"/>
      <c r="X42" s="68"/>
      <c r="Y42" s="68"/>
      <c r="Z42" s="68"/>
      <c r="AA42" s="68"/>
      <c r="AB42" s="68"/>
    </row>
    <row r="43" spans="1:28" ht="14.25">
      <c r="A43" s="63">
        <v>4.8</v>
      </c>
      <c r="B43" s="62" t="s">
        <v>33</v>
      </c>
      <c r="C43" s="114" t="s">
        <v>110</v>
      </c>
      <c r="D43" s="114" t="s">
        <v>110</v>
      </c>
      <c r="E43" s="114" t="s">
        <v>110</v>
      </c>
      <c r="F43" s="86" t="s">
        <v>110</v>
      </c>
      <c r="G43" s="86" t="s">
        <v>110</v>
      </c>
      <c r="H43" s="86" t="s">
        <v>110</v>
      </c>
      <c r="I43" s="86" t="s">
        <v>110</v>
      </c>
      <c r="J43" s="86" t="s">
        <v>110</v>
      </c>
      <c r="K43" s="86" t="s">
        <v>110</v>
      </c>
      <c r="L43" s="86" t="s">
        <v>110</v>
      </c>
      <c r="M43" s="86" t="s">
        <v>110</v>
      </c>
      <c r="N43" s="86" t="s">
        <v>110</v>
      </c>
      <c r="O43" s="86" t="s">
        <v>110</v>
      </c>
      <c r="P43" s="86" t="s">
        <v>110</v>
      </c>
      <c r="Q43" s="86" t="s">
        <v>110</v>
      </c>
      <c r="R43" s="86" t="s">
        <v>110</v>
      </c>
      <c r="T43" s="68"/>
      <c r="U43" s="68"/>
      <c r="V43" s="68"/>
      <c r="W43" s="68"/>
      <c r="X43" s="68"/>
      <c r="Y43" s="68"/>
      <c r="Z43" s="68"/>
      <c r="AA43" s="68"/>
      <c r="AB43" s="68"/>
    </row>
    <row r="44" spans="1:28" ht="14.25">
      <c r="A44" s="63">
        <v>4.9</v>
      </c>
      <c r="B44" s="62" t="s">
        <v>34</v>
      </c>
      <c r="C44" s="114" t="s">
        <v>110</v>
      </c>
      <c r="D44" s="114" t="s">
        <v>110</v>
      </c>
      <c r="E44" s="114"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c r="T44" s="68"/>
      <c r="U44" s="68"/>
      <c r="V44" s="68"/>
      <c r="W44" s="68"/>
      <c r="X44" s="68"/>
      <c r="Y44" s="68"/>
      <c r="Z44" s="68"/>
      <c r="AA44" s="68"/>
      <c r="AB44" s="68"/>
    </row>
    <row r="45" spans="1:28" ht="14.25">
      <c r="A45" s="73" t="s">
        <v>35</v>
      </c>
      <c r="B45" s="62" t="s">
        <v>36</v>
      </c>
      <c r="C45" s="114" t="s">
        <v>110</v>
      </c>
      <c r="D45" s="114" t="s">
        <v>110</v>
      </c>
      <c r="E45" s="114"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c r="T45" s="68"/>
      <c r="U45" s="68"/>
      <c r="V45" s="68"/>
      <c r="W45" s="68"/>
      <c r="X45" s="68"/>
      <c r="Y45" s="68"/>
      <c r="Z45" s="68"/>
      <c r="AA45" s="68"/>
      <c r="AB45" s="68"/>
    </row>
    <row r="46" spans="1:28" ht="14.25">
      <c r="A46" s="73" t="s">
        <v>37</v>
      </c>
      <c r="B46" s="62" t="s">
        <v>38</v>
      </c>
      <c r="C46" s="114" t="s">
        <v>110</v>
      </c>
      <c r="D46" s="114" t="s">
        <v>110</v>
      </c>
      <c r="E46" s="114"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T46" s="68"/>
      <c r="U46" s="68"/>
      <c r="V46" s="68"/>
      <c r="W46" s="68"/>
      <c r="X46" s="68"/>
      <c r="Y46" s="68"/>
      <c r="Z46" s="68"/>
      <c r="AA46" s="68"/>
      <c r="AB46" s="68"/>
    </row>
    <row r="47" spans="1:28" ht="14.25">
      <c r="A47" s="73" t="s">
        <v>39</v>
      </c>
      <c r="B47" s="62" t="s">
        <v>40</v>
      </c>
      <c r="C47" s="114" t="s">
        <v>110</v>
      </c>
      <c r="D47" s="114" t="s">
        <v>110</v>
      </c>
      <c r="E47" s="114"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T47" s="68"/>
      <c r="U47" s="68"/>
      <c r="V47" s="68"/>
      <c r="W47" s="68"/>
      <c r="X47" s="68"/>
      <c r="Y47" s="68"/>
      <c r="Z47" s="68"/>
      <c r="AA47" s="68"/>
      <c r="AB47" s="68"/>
    </row>
    <row r="48" spans="1:28" ht="14.25">
      <c r="A48" s="73" t="s">
        <v>41</v>
      </c>
      <c r="B48" s="62" t="s">
        <v>42</v>
      </c>
      <c r="C48" s="114" t="s">
        <v>110</v>
      </c>
      <c r="D48" s="114" t="s">
        <v>110</v>
      </c>
      <c r="E48" s="114"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c r="T48" s="68"/>
      <c r="U48" s="68"/>
      <c r="V48" s="68"/>
      <c r="W48" s="68"/>
      <c r="X48" s="68"/>
      <c r="Y48" s="68"/>
      <c r="Z48" s="68"/>
      <c r="AA48" s="68"/>
      <c r="AB48" s="68"/>
    </row>
    <row r="49" spans="1:28" ht="14.25">
      <c r="A49" s="73" t="s">
        <v>43</v>
      </c>
      <c r="B49" s="62" t="s">
        <v>44</v>
      </c>
      <c r="C49" s="114" t="s">
        <v>110</v>
      </c>
      <c r="D49" s="114" t="s">
        <v>110</v>
      </c>
      <c r="E49" s="114" t="s">
        <v>110</v>
      </c>
      <c r="F49" s="86">
        <v>39599</v>
      </c>
      <c r="G49" s="86">
        <v>25125</v>
      </c>
      <c r="H49" s="86">
        <v>25013</v>
      </c>
      <c r="I49" s="86">
        <v>25982</v>
      </c>
      <c r="J49" s="86">
        <v>24082</v>
      </c>
      <c r="K49" s="86">
        <v>19961</v>
      </c>
      <c r="L49" s="86">
        <v>20038</v>
      </c>
      <c r="M49" s="86">
        <v>18442</v>
      </c>
      <c r="N49" s="86">
        <v>14269</v>
      </c>
      <c r="O49" s="86">
        <v>14253</v>
      </c>
      <c r="P49" s="86">
        <v>33906.883</v>
      </c>
      <c r="Q49" s="86">
        <v>40116.055</v>
      </c>
      <c r="R49" s="86">
        <v>65612</v>
      </c>
      <c r="T49" s="68"/>
      <c r="U49" s="68"/>
      <c r="V49" s="68"/>
      <c r="W49" s="68"/>
      <c r="X49" s="68"/>
      <c r="Y49" s="68"/>
      <c r="Z49" s="68"/>
      <c r="AA49" s="68"/>
      <c r="AB49" s="68"/>
    </row>
    <row r="50" spans="1:28" ht="14.25">
      <c r="A50" s="73" t="s">
        <v>45</v>
      </c>
      <c r="B50" s="62" t="s">
        <v>46</v>
      </c>
      <c r="C50" s="114" t="s">
        <v>110</v>
      </c>
      <c r="D50" s="114" t="s">
        <v>110</v>
      </c>
      <c r="E50" s="114" t="s">
        <v>110</v>
      </c>
      <c r="F50" s="86">
        <v>72021</v>
      </c>
      <c r="G50" s="86">
        <v>63179</v>
      </c>
      <c r="H50" s="86">
        <v>65613</v>
      </c>
      <c r="I50" s="86">
        <v>77104</v>
      </c>
      <c r="J50" s="86">
        <v>80993</v>
      </c>
      <c r="K50" s="86">
        <v>84919</v>
      </c>
      <c r="L50" s="86">
        <v>83818</v>
      </c>
      <c r="M50" s="86">
        <v>101036</v>
      </c>
      <c r="N50" s="86">
        <v>122084</v>
      </c>
      <c r="O50" s="86">
        <v>116988</v>
      </c>
      <c r="P50" s="86">
        <v>122144</v>
      </c>
      <c r="Q50" s="86">
        <v>128630</v>
      </c>
      <c r="R50" s="86">
        <v>147782</v>
      </c>
      <c r="T50" s="68"/>
      <c r="U50" s="68"/>
      <c r="V50" s="68"/>
      <c r="W50" s="68"/>
      <c r="X50" s="68"/>
      <c r="Y50" s="68"/>
      <c r="Z50" s="68"/>
      <c r="AA50" s="68"/>
      <c r="AB50" s="68"/>
    </row>
    <row r="51" spans="1:28" ht="14.25">
      <c r="A51" s="73" t="s">
        <v>47</v>
      </c>
      <c r="B51" s="62" t="s">
        <v>48</v>
      </c>
      <c r="C51" s="114" t="s">
        <v>110</v>
      </c>
      <c r="D51" s="114" t="s">
        <v>110</v>
      </c>
      <c r="E51" s="114" t="s">
        <v>110</v>
      </c>
      <c r="F51" s="86">
        <v>41641</v>
      </c>
      <c r="G51" s="86">
        <v>36091</v>
      </c>
      <c r="H51" s="86">
        <v>33293</v>
      </c>
      <c r="I51" s="86">
        <v>64337</v>
      </c>
      <c r="J51" s="86">
        <v>72552</v>
      </c>
      <c r="K51" s="86">
        <v>50399</v>
      </c>
      <c r="L51" s="86">
        <v>49016</v>
      </c>
      <c r="M51" s="86">
        <v>43501</v>
      </c>
      <c r="N51" s="86">
        <v>38935</v>
      </c>
      <c r="O51" s="86">
        <v>49939</v>
      </c>
      <c r="P51" s="86">
        <v>61338</v>
      </c>
      <c r="Q51" s="129">
        <v>50778</v>
      </c>
      <c r="R51" s="129">
        <v>33602</v>
      </c>
      <c r="T51" s="68"/>
      <c r="U51" s="68"/>
      <c r="V51" s="68"/>
      <c r="W51" s="68"/>
      <c r="X51" s="68"/>
      <c r="Y51" s="68"/>
      <c r="Z51" s="68"/>
      <c r="AA51" s="68"/>
      <c r="AB51" s="68"/>
    </row>
    <row r="52" spans="1:28" ht="14.25">
      <c r="A52" s="73" t="s">
        <v>49</v>
      </c>
      <c r="B52" s="62" t="s">
        <v>50</v>
      </c>
      <c r="C52" s="114" t="s">
        <v>110</v>
      </c>
      <c r="D52" s="114" t="s">
        <v>110</v>
      </c>
      <c r="E52" s="114" t="s">
        <v>110</v>
      </c>
      <c r="F52" s="86">
        <v>12797</v>
      </c>
      <c r="G52" s="86">
        <v>13088</v>
      </c>
      <c r="H52" s="86">
        <v>13250</v>
      </c>
      <c r="I52" s="86">
        <v>14139</v>
      </c>
      <c r="J52" s="86">
        <v>15409</v>
      </c>
      <c r="K52" s="86">
        <v>16030</v>
      </c>
      <c r="L52" s="86">
        <v>15315</v>
      </c>
      <c r="M52" s="86">
        <v>13195</v>
      </c>
      <c r="N52" s="86">
        <v>12470</v>
      </c>
      <c r="O52" s="86">
        <v>10313</v>
      </c>
      <c r="P52" s="86">
        <v>6955</v>
      </c>
      <c r="Q52" s="86">
        <v>6635</v>
      </c>
      <c r="R52" s="86">
        <v>6544</v>
      </c>
      <c r="T52" s="68"/>
      <c r="U52" s="68"/>
      <c r="V52" s="68"/>
      <c r="W52" s="68"/>
      <c r="X52" s="68"/>
      <c r="Y52" s="68"/>
      <c r="Z52" s="68"/>
      <c r="AA52" s="68"/>
      <c r="AB52" s="68"/>
    </row>
    <row r="53" spans="1:28" ht="14.25">
      <c r="A53" s="73" t="s">
        <v>51</v>
      </c>
      <c r="B53" s="62" t="s">
        <v>52</v>
      </c>
      <c r="C53" s="114" t="s">
        <v>110</v>
      </c>
      <c r="D53" s="114" t="s">
        <v>110</v>
      </c>
      <c r="E53" s="114" t="s">
        <v>110</v>
      </c>
      <c r="F53" s="86">
        <v>12765</v>
      </c>
      <c r="G53" s="86">
        <v>11090</v>
      </c>
      <c r="H53" s="86">
        <v>9820</v>
      </c>
      <c r="I53" s="86">
        <v>9522</v>
      </c>
      <c r="J53" s="86">
        <v>8810</v>
      </c>
      <c r="K53" s="86">
        <v>10561</v>
      </c>
      <c r="L53" s="86">
        <v>11679</v>
      </c>
      <c r="M53" s="86">
        <v>10463</v>
      </c>
      <c r="N53" s="86">
        <v>8150</v>
      </c>
      <c r="O53" s="86">
        <v>8396</v>
      </c>
      <c r="P53" s="86">
        <v>7683</v>
      </c>
      <c r="Q53" s="86">
        <v>7487</v>
      </c>
      <c r="R53" s="86">
        <v>8150</v>
      </c>
      <c r="T53" s="68"/>
      <c r="U53" s="68"/>
      <c r="V53" s="68"/>
      <c r="W53" s="68"/>
      <c r="X53" s="68"/>
      <c r="Y53" s="68"/>
      <c r="Z53" s="68"/>
      <c r="AA53" s="68"/>
      <c r="AB53" s="68"/>
    </row>
    <row r="54" spans="1:28" ht="14.25">
      <c r="A54" s="73" t="s">
        <v>53</v>
      </c>
      <c r="B54" s="62" t="s">
        <v>54</v>
      </c>
      <c r="C54" s="114" t="s">
        <v>110</v>
      </c>
      <c r="D54" s="114" t="s">
        <v>110</v>
      </c>
      <c r="E54" s="114" t="s">
        <v>110</v>
      </c>
      <c r="F54" s="86">
        <v>717984</v>
      </c>
      <c r="G54" s="86">
        <v>604682</v>
      </c>
      <c r="H54" s="86">
        <v>693456</v>
      </c>
      <c r="I54" s="86">
        <v>774390</v>
      </c>
      <c r="J54" s="86">
        <v>831282</v>
      </c>
      <c r="K54" s="86">
        <v>947555</v>
      </c>
      <c r="L54" s="86">
        <v>983403</v>
      </c>
      <c r="M54" s="86">
        <v>1164144</v>
      </c>
      <c r="N54" s="86">
        <v>1175913</v>
      </c>
      <c r="O54" s="86">
        <v>1290793</v>
      </c>
      <c r="P54" s="86">
        <v>1355846</v>
      </c>
      <c r="Q54" s="129">
        <v>1362289.9999999998</v>
      </c>
      <c r="R54" s="129">
        <v>1569735</v>
      </c>
      <c r="T54" s="68"/>
      <c r="U54" s="68"/>
      <c r="V54" s="68"/>
      <c r="W54" s="68"/>
      <c r="X54" s="68"/>
      <c r="Y54" s="68"/>
      <c r="Z54" s="68"/>
      <c r="AA54" s="68"/>
      <c r="AB54" s="68"/>
    </row>
    <row r="55" spans="1:28" ht="14.25">
      <c r="A55" s="73" t="s">
        <v>55</v>
      </c>
      <c r="B55" s="62" t="s">
        <v>56</v>
      </c>
      <c r="C55" s="114" t="s">
        <v>110</v>
      </c>
      <c r="D55" s="114" t="s">
        <v>110</v>
      </c>
      <c r="E55" s="114" t="s">
        <v>110</v>
      </c>
      <c r="F55" s="111">
        <v>0.03284870370845777</v>
      </c>
      <c r="G55" s="111">
        <v>-0.15786988742480945</v>
      </c>
      <c r="H55" s="111">
        <v>0.14204824376491787</v>
      </c>
      <c r="I55" s="111">
        <v>0.11356111215504339</v>
      </c>
      <c r="J55" s="111">
        <v>0.06810557736211155</v>
      </c>
      <c r="K55" s="111">
        <v>0.13134940319144603</v>
      </c>
      <c r="L55" s="111">
        <v>0.03143907075684587</v>
      </c>
      <c r="M55" s="111">
        <v>0.17791254566797576</v>
      </c>
      <c r="N55" s="111">
        <v>0.013693643767339718</v>
      </c>
      <c r="O55" s="111">
        <v>0.10173812391337966</v>
      </c>
      <c r="P55" s="111">
        <v>0.05627519465217832</v>
      </c>
      <c r="Q55" s="77">
        <v>-0.012160464303318312</v>
      </c>
      <c r="R55" s="77">
        <v>0.17131708660904185</v>
      </c>
      <c r="T55" s="68"/>
      <c r="U55" s="68"/>
      <c r="V55" s="68"/>
      <c r="W55" s="68"/>
      <c r="X55" s="68"/>
      <c r="Y55" s="68"/>
      <c r="Z55" s="68"/>
      <c r="AA55" s="68"/>
      <c r="AB55" s="68"/>
    </row>
    <row r="56" spans="1:28" ht="14.25">
      <c r="A56" s="73"/>
      <c r="C56" s="79"/>
      <c r="D56" s="130"/>
      <c r="E56" s="130"/>
      <c r="F56" s="130"/>
      <c r="G56" s="130"/>
      <c r="H56" s="130"/>
      <c r="I56" s="130"/>
      <c r="J56" s="130"/>
      <c r="K56" s="130"/>
      <c r="L56" s="130"/>
      <c r="M56" s="130"/>
      <c r="N56" s="130"/>
      <c r="O56" s="130"/>
      <c r="P56" s="130"/>
      <c r="Q56" s="130"/>
      <c r="R56" s="130"/>
      <c r="T56" s="68"/>
      <c r="U56" s="68"/>
      <c r="V56" s="68"/>
      <c r="W56" s="68"/>
      <c r="X56" s="68"/>
      <c r="Y56" s="68"/>
      <c r="Z56" s="68"/>
      <c r="AA56" s="68"/>
      <c r="AB56" s="68"/>
    </row>
    <row r="57" spans="1:28" ht="15">
      <c r="A57" s="109" t="s">
        <v>58</v>
      </c>
      <c r="B57" s="109"/>
      <c r="C57" s="107"/>
      <c r="D57" s="107"/>
      <c r="E57" s="107"/>
      <c r="F57" s="107"/>
      <c r="G57" s="107"/>
      <c r="H57" s="107"/>
      <c r="I57" s="107"/>
      <c r="J57" s="107"/>
      <c r="K57" s="107"/>
      <c r="L57" s="107"/>
      <c r="M57" s="107"/>
      <c r="N57" s="107"/>
      <c r="O57" s="107"/>
      <c r="P57" s="107"/>
      <c r="Q57" s="107"/>
      <c r="R57" s="107"/>
      <c r="T57" s="68"/>
      <c r="U57" s="68"/>
      <c r="V57" s="68"/>
      <c r="W57" s="68"/>
      <c r="X57" s="68"/>
      <c r="Y57" s="68"/>
      <c r="Z57" s="68"/>
      <c r="AA57" s="68"/>
      <c r="AB57" s="68"/>
    </row>
    <row r="58" spans="1:2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T58" s="68"/>
      <c r="U58" s="68"/>
      <c r="V58" s="68"/>
      <c r="W58" s="68"/>
      <c r="X58" s="68"/>
      <c r="Y58" s="68"/>
      <c r="Z58" s="68"/>
      <c r="AA58" s="68"/>
      <c r="AB58" s="68"/>
    </row>
    <row r="59" spans="1:28" ht="14.25">
      <c r="A59" s="63">
        <v>5.1</v>
      </c>
      <c r="B59" s="63" t="s">
        <v>60</v>
      </c>
      <c r="C59" s="114" t="s">
        <v>110</v>
      </c>
      <c r="D59" s="114" t="s">
        <v>110</v>
      </c>
      <c r="E59" s="114" t="s">
        <v>110</v>
      </c>
      <c r="F59" s="86">
        <v>17521</v>
      </c>
      <c r="G59" s="86">
        <v>17774</v>
      </c>
      <c r="H59" s="86">
        <v>18037</v>
      </c>
      <c r="I59" s="86">
        <v>17480</v>
      </c>
      <c r="J59" s="86">
        <v>17744</v>
      </c>
      <c r="K59" s="86">
        <v>17637</v>
      </c>
      <c r="L59" s="86">
        <v>17660</v>
      </c>
      <c r="M59" s="86">
        <v>17833</v>
      </c>
      <c r="N59" s="68">
        <v>18122</v>
      </c>
      <c r="O59" s="68">
        <v>18365</v>
      </c>
      <c r="P59" s="68">
        <v>18693</v>
      </c>
      <c r="Q59" s="68">
        <v>19180.551</v>
      </c>
      <c r="R59" s="68">
        <v>19126</v>
      </c>
      <c r="T59" s="68"/>
      <c r="U59" s="68"/>
      <c r="V59" s="68"/>
      <c r="W59" s="68"/>
      <c r="X59" s="68"/>
      <c r="Y59" s="68"/>
      <c r="Z59" s="68"/>
      <c r="AA59" s="68"/>
      <c r="AB59" s="68"/>
    </row>
    <row r="60" spans="1:28" ht="14.25">
      <c r="A60" s="63">
        <v>5.2</v>
      </c>
      <c r="B60" s="63" t="s">
        <v>61</v>
      </c>
      <c r="C60" s="114" t="s">
        <v>110</v>
      </c>
      <c r="D60" s="114" t="s">
        <v>110</v>
      </c>
      <c r="E60" s="114" t="s">
        <v>110</v>
      </c>
      <c r="F60" s="86">
        <v>5984</v>
      </c>
      <c r="G60" s="86">
        <v>5824</v>
      </c>
      <c r="H60" s="86">
        <v>5820</v>
      </c>
      <c r="I60" s="86">
        <v>5852</v>
      </c>
      <c r="J60" s="86">
        <v>5823</v>
      </c>
      <c r="K60" s="86">
        <v>5699</v>
      </c>
      <c r="L60" s="86">
        <v>5577</v>
      </c>
      <c r="M60" s="86">
        <v>5499</v>
      </c>
      <c r="N60" s="68">
        <v>5480</v>
      </c>
      <c r="O60" s="68">
        <v>5503</v>
      </c>
      <c r="P60" s="68">
        <v>5647</v>
      </c>
      <c r="Q60" s="68">
        <v>5788.89</v>
      </c>
      <c r="R60" s="68">
        <v>5898</v>
      </c>
      <c r="T60" s="68"/>
      <c r="U60" s="68"/>
      <c r="V60" s="68"/>
      <c r="W60" s="68"/>
      <c r="X60" s="68"/>
      <c r="Y60" s="68"/>
      <c r="Z60" s="68"/>
      <c r="AA60" s="68"/>
      <c r="AB60" s="68"/>
    </row>
    <row r="61" spans="1:28" ht="14.25">
      <c r="A61" s="63">
        <v>5.3</v>
      </c>
      <c r="B61" s="63" t="s">
        <v>62</v>
      </c>
      <c r="C61" s="114" t="s">
        <v>110</v>
      </c>
      <c r="D61" s="114" t="s">
        <v>110</v>
      </c>
      <c r="E61" s="114" t="s">
        <v>110</v>
      </c>
      <c r="F61" s="86">
        <v>8960</v>
      </c>
      <c r="G61" s="86">
        <v>9341</v>
      </c>
      <c r="H61" s="86">
        <v>9507</v>
      </c>
      <c r="I61" s="86">
        <v>8861</v>
      </c>
      <c r="J61" s="86">
        <v>9046</v>
      </c>
      <c r="K61" s="86">
        <v>8929</v>
      </c>
      <c r="L61" s="86">
        <v>9026</v>
      </c>
      <c r="M61" s="86">
        <v>9209</v>
      </c>
      <c r="N61" s="68">
        <v>9451</v>
      </c>
      <c r="O61" s="68">
        <v>9618</v>
      </c>
      <c r="P61" s="68">
        <v>9746</v>
      </c>
      <c r="Q61" s="68">
        <v>10012.25</v>
      </c>
      <c r="R61" s="68">
        <v>9775</v>
      </c>
      <c r="T61" s="68"/>
      <c r="U61" s="68"/>
      <c r="V61" s="68"/>
      <c r="W61" s="68"/>
      <c r="X61" s="68"/>
      <c r="Y61" s="68"/>
      <c r="Z61" s="68"/>
      <c r="AA61" s="68"/>
      <c r="AB61" s="68"/>
    </row>
    <row r="62" spans="1:28" ht="14.25">
      <c r="A62" s="63">
        <v>5.4</v>
      </c>
      <c r="B62" s="63" t="s">
        <v>63</v>
      </c>
      <c r="C62" s="114" t="s">
        <v>110</v>
      </c>
      <c r="D62" s="114" t="s">
        <v>110</v>
      </c>
      <c r="E62" s="114" t="s">
        <v>110</v>
      </c>
      <c r="F62" s="86">
        <v>2577</v>
      </c>
      <c r="G62" s="86">
        <v>2609</v>
      </c>
      <c r="H62" s="86">
        <v>2710</v>
      </c>
      <c r="I62" s="86">
        <v>2767</v>
      </c>
      <c r="J62" s="86">
        <v>2875</v>
      </c>
      <c r="K62" s="86">
        <v>3009</v>
      </c>
      <c r="L62" s="86">
        <v>3057</v>
      </c>
      <c r="M62" s="86">
        <v>3125</v>
      </c>
      <c r="N62" s="68">
        <v>3191</v>
      </c>
      <c r="O62" s="68">
        <v>3244</v>
      </c>
      <c r="P62" s="68">
        <v>3300</v>
      </c>
      <c r="Q62" s="68">
        <v>3379.411</v>
      </c>
      <c r="R62" s="68">
        <v>3453</v>
      </c>
      <c r="T62" s="68"/>
      <c r="U62" s="68"/>
      <c r="V62" s="68"/>
      <c r="W62" s="68"/>
      <c r="X62" s="68"/>
      <c r="Y62" s="68"/>
      <c r="Z62" s="68"/>
      <c r="AA62" s="68"/>
      <c r="AB62" s="68"/>
    </row>
    <row r="63" spans="1:18" ht="14.25">
      <c r="A63" s="63">
        <v>5.5</v>
      </c>
      <c r="B63" s="63" t="s">
        <v>82</v>
      </c>
      <c r="C63" s="114" t="s">
        <v>110</v>
      </c>
      <c r="D63" s="114" t="s">
        <v>110</v>
      </c>
      <c r="E63" s="114" t="s">
        <v>110</v>
      </c>
      <c r="F63" s="86">
        <v>588</v>
      </c>
      <c r="G63" s="86">
        <v>548</v>
      </c>
      <c r="H63" s="86">
        <v>491</v>
      </c>
      <c r="I63" s="86">
        <v>442</v>
      </c>
      <c r="J63" s="86">
        <v>382</v>
      </c>
      <c r="K63" s="86">
        <v>343</v>
      </c>
      <c r="L63" s="86">
        <v>316</v>
      </c>
      <c r="M63" s="86">
        <v>272</v>
      </c>
      <c r="N63" s="68">
        <v>249</v>
      </c>
      <c r="O63" s="68">
        <v>243</v>
      </c>
      <c r="P63" s="68">
        <v>230</v>
      </c>
      <c r="Q63" s="68">
        <v>221</v>
      </c>
      <c r="R63" s="68">
        <v>212</v>
      </c>
    </row>
    <row r="64" spans="1:28" ht="14.25">
      <c r="A64" s="63">
        <v>5.6</v>
      </c>
      <c r="B64" s="63" t="s">
        <v>80</v>
      </c>
      <c r="C64" s="114" t="s">
        <v>110</v>
      </c>
      <c r="D64" s="114" t="s">
        <v>110</v>
      </c>
      <c r="E64" s="114" t="s">
        <v>110</v>
      </c>
      <c r="F64" s="86">
        <v>992</v>
      </c>
      <c r="G64" s="86">
        <v>992</v>
      </c>
      <c r="H64" s="86">
        <v>902</v>
      </c>
      <c r="I64" s="86">
        <v>851</v>
      </c>
      <c r="J64" s="86">
        <v>713</v>
      </c>
      <c r="K64" s="86">
        <v>636</v>
      </c>
      <c r="L64" s="86">
        <v>566</v>
      </c>
      <c r="M64" s="86">
        <v>448</v>
      </c>
      <c r="N64" s="68">
        <v>398</v>
      </c>
      <c r="O64" s="68">
        <v>370</v>
      </c>
      <c r="P64" s="68">
        <v>352</v>
      </c>
      <c r="Q64" s="68">
        <v>329</v>
      </c>
      <c r="R64" s="68">
        <v>299</v>
      </c>
      <c r="T64" s="98"/>
      <c r="U64" s="98"/>
      <c r="V64" s="98"/>
      <c r="W64" s="98"/>
      <c r="X64" s="98"/>
      <c r="Y64" s="98"/>
      <c r="Z64" s="98"/>
      <c r="AA64" s="98"/>
      <c r="AB64" s="98"/>
    </row>
    <row r="65" spans="1:28" ht="14.25">
      <c r="A65" s="63">
        <v>5.7</v>
      </c>
      <c r="B65" s="63" t="s">
        <v>66</v>
      </c>
      <c r="C65" s="78" t="s">
        <v>110</v>
      </c>
      <c r="D65" s="114" t="s">
        <v>110</v>
      </c>
      <c r="E65" s="114" t="s">
        <v>110</v>
      </c>
      <c r="F65" s="86">
        <v>8252.3</v>
      </c>
      <c r="G65" s="86">
        <v>8405.3</v>
      </c>
      <c r="H65" s="86">
        <v>8366.5</v>
      </c>
      <c r="I65" s="86">
        <v>8236.4</v>
      </c>
      <c r="J65" s="86">
        <v>8151</v>
      </c>
      <c r="K65" s="86">
        <v>8174.8</v>
      </c>
      <c r="L65" s="86">
        <v>8266</v>
      </c>
      <c r="M65" s="86">
        <v>8214</v>
      </c>
      <c r="N65" s="65">
        <v>8294</v>
      </c>
      <c r="O65" s="65">
        <v>8403</v>
      </c>
      <c r="P65" s="65">
        <v>8651</v>
      </c>
      <c r="Q65" s="65">
        <v>8862</v>
      </c>
      <c r="R65" s="65">
        <v>9012</v>
      </c>
      <c r="T65" s="98"/>
      <c r="U65" s="98"/>
      <c r="V65" s="98"/>
      <c r="W65" s="98"/>
      <c r="X65" s="98"/>
      <c r="Y65" s="98"/>
      <c r="Z65" s="98"/>
      <c r="AA65" s="98"/>
      <c r="AB65" s="98"/>
    </row>
    <row r="66" spans="20:28" ht="14.25">
      <c r="T66" s="98"/>
      <c r="U66" s="98"/>
      <c r="V66" s="98"/>
      <c r="W66" s="98"/>
      <c r="X66" s="98"/>
      <c r="Y66" s="98"/>
      <c r="Z66" s="98"/>
      <c r="AA66" s="98"/>
      <c r="AB66" s="98"/>
    </row>
    <row r="67" spans="1:28" ht="15">
      <c r="A67" s="109" t="s">
        <v>67</v>
      </c>
      <c r="B67" s="109"/>
      <c r="C67" s="107"/>
      <c r="D67" s="107"/>
      <c r="E67" s="107"/>
      <c r="F67" s="107"/>
      <c r="G67" s="107"/>
      <c r="H67" s="107"/>
      <c r="I67" s="107"/>
      <c r="J67" s="107"/>
      <c r="K67" s="107"/>
      <c r="L67" s="107"/>
      <c r="M67" s="107"/>
      <c r="N67" s="107"/>
      <c r="O67" s="107"/>
      <c r="P67" s="107"/>
      <c r="Q67" s="107"/>
      <c r="R67" s="107"/>
      <c r="T67" s="98"/>
      <c r="U67" s="98"/>
      <c r="V67" s="98"/>
      <c r="W67" s="98"/>
      <c r="X67" s="98"/>
      <c r="Y67" s="98"/>
      <c r="Z67" s="98"/>
      <c r="AA67" s="98"/>
      <c r="AB67" s="98"/>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111" t="s">
        <v>110</v>
      </c>
      <c r="D69" s="111" t="s">
        <v>110</v>
      </c>
      <c r="E69" s="111" t="s">
        <v>110</v>
      </c>
      <c r="F69" s="82">
        <v>0.47439625078515557</v>
      </c>
      <c r="G69" s="81">
        <v>0.4529971493467374</v>
      </c>
      <c r="H69" s="81">
        <v>0.47915172190881783</v>
      </c>
      <c r="I69" s="81">
        <v>0.4862989410014524</v>
      </c>
      <c r="J69" s="81">
        <v>0.48083848946813523</v>
      </c>
      <c r="K69" s="81">
        <v>0.48545580157750146</v>
      </c>
      <c r="L69" s="81">
        <v>0.496</v>
      </c>
      <c r="M69" s="81">
        <v>0.487</v>
      </c>
      <c r="N69" s="76">
        <v>0.492</v>
      </c>
      <c r="O69" s="76">
        <v>0.494</v>
      </c>
      <c r="P69" s="76">
        <v>0.501</v>
      </c>
      <c r="Q69" s="76">
        <v>0.5015198166745914</v>
      </c>
      <c r="R69" s="176">
        <v>0.507</v>
      </c>
    </row>
    <row r="70" spans="1:18" ht="14.25">
      <c r="A70" s="63">
        <v>6.2</v>
      </c>
      <c r="B70" s="62" t="s">
        <v>70</v>
      </c>
      <c r="C70" s="111" t="s">
        <v>110</v>
      </c>
      <c r="D70" s="111" t="s">
        <v>110</v>
      </c>
      <c r="E70" s="111" t="s">
        <v>110</v>
      </c>
      <c r="F70" s="82">
        <v>0.5492443593073596</v>
      </c>
      <c r="G70" s="81">
        <v>0.5245218474726759</v>
      </c>
      <c r="H70" s="81">
        <v>0.5487749457271055</v>
      </c>
      <c r="I70" s="81">
        <v>0.5540513530156069</v>
      </c>
      <c r="J70" s="81">
        <v>0.551561441649698</v>
      </c>
      <c r="K70" s="81">
        <v>0.5594414347640384</v>
      </c>
      <c r="L70" s="81">
        <v>0.569</v>
      </c>
      <c r="M70" s="81">
        <v>0.562</v>
      </c>
      <c r="N70" s="76">
        <v>0.568</v>
      </c>
      <c r="O70" s="76">
        <v>0.571</v>
      </c>
      <c r="P70" s="76">
        <v>0.578</v>
      </c>
      <c r="Q70" s="76">
        <v>0.5790667126644327</v>
      </c>
      <c r="R70" s="176">
        <v>0.585</v>
      </c>
    </row>
    <row r="71" spans="1:18" ht="14.25">
      <c r="A71" s="63">
        <v>6.3</v>
      </c>
      <c r="B71" s="62" t="s">
        <v>71</v>
      </c>
      <c r="C71" s="111" t="s">
        <v>110</v>
      </c>
      <c r="D71" s="111" t="s">
        <v>110</v>
      </c>
      <c r="E71" s="111" t="s">
        <v>110</v>
      </c>
      <c r="F71" s="82">
        <v>0.6471469168203072</v>
      </c>
      <c r="G71" s="81">
        <v>0.6236626199376409</v>
      </c>
      <c r="H71" s="81">
        <v>0.6418072171596273</v>
      </c>
      <c r="I71" s="81">
        <v>0.6447423916396212</v>
      </c>
      <c r="J71" s="81">
        <v>0.6437960143057421</v>
      </c>
      <c r="K71" s="81">
        <v>0.6529822077163042</v>
      </c>
      <c r="L71" s="81">
        <v>0.665</v>
      </c>
      <c r="M71" s="81">
        <v>0.664</v>
      </c>
      <c r="N71" s="76">
        <v>0.669</v>
      </c>
      <c r="O71" s="76">
        <v>0.672</v>
      </c>
      <c r="P71" s="76">
        <v>0.676</v>
      </c>
      <c r="Q71" s="76">
        <v>0.6778944174413237</v>
      </c>
      <c r="R71" s="176">
        <v>0.684</v>
      </c>
    </row>
    <row r="72" spans="1:18" ht="14.25">
      <c r="A72" s="63">
        <v>6.4</v>
      </c>
      <c r="B72" s="62" t="s">
        <v>72</v>
      </c>
      <c r="C72" s="80" t="s">
        <v>110</v>
      </c>
      <c r="D72" s="80" t="s">
        <v>110</v>
      </c>
      <c r="E72" s="80" t="s">
        <v>110</v>
      </c>
      <c r="F72" s="81">
        <v>1.2557151177127985</v>
      </c>
      <c r="G72" s="81">
        <v>1.0171595055182587</v>
      </c>
      <c r="H72" s="81">
        <v>1.2097237607612934</v>
      </c>
      <c r="I72" s="81">
        <v>1.319707765482993</v>
      </c>
      <c r="J72" s="81">
        <v>1.3876740890113797</v>
      </c>
      <c r="K72" s="81">
        <v>1.468704081442858</v>
      </c>
      <c r="L72" s="81">
        <v>1.506558426835471</v>
      </c>
      <c r="M72" s="81">
        <v>1.7558521164148848</v>
      </c>
      <c r="N72" s="81">
        <v>1.7042019802668955</v>
      </c>
      <c r="O72" s="81">
        <v>1.8222865669871826</v>
      </c>
      <c r="P72" s="81">
        <v>1.8368263189125187</v>
      </c>
      <c r="Q72" s="81">
        <v>1.7600941617882468</v>
      </c>
      <c r="R72" s="81">
        <v>1.937353671164472</v>
      </c>
    </row>
    <row r="74" ht="14.25">
      <c r="A74" s="62" t="s">
        <v>287</v>
      </c>
    </row>
    <row r="75" ht="14.25">
      <c r="A75" s="62" t="s">
        <v>292</v>
      </c>
    </row>
    <row r="76" spans="1:18" ht="14.25">
      <c r="A76" s="62" t="s">
        <v>406</v>
      </c>
      <c r="K76" s="81"/>
      <c r="L76" s="81"/>
      <c r="M76" s="81"/>
      <c r="N76" s="130"/>
      <c r="O76" s="130"/>
      <c r="P76" s="130"/>
      <c r="Q76" s="130"/>
      <c r="R76" s="130"/>
    </row>
    <row r="77" ht="14.25">
      <c r="A77" s="195" t="s">
        <v>407</v>
      </c>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xml><?xml version="1.0" encoding="utf-8"?>
<worksheet xmlns="http://schemas.openxmlformats.org/spreadsheetml/2006/main" xmlns:r="http://schemas.openxmlformats.org/officeDocument/2006/relationships">
  <sheetPr>
    <tabColor theme="8" tint="-0.4999699890613556"/>
  </sheetPr>
  <dimension ref="A2:AB89"/>
  <sheetViews>
    <sheetView zoomScale="70" zoomScaleNormal="70" zoomScalePageLayoutView="0" workbookViewId="0" topLeftCell="A1">
      <selection activeCell="T32" sqref="T32"/>
    </sheetView>
  </sheetViews>
  <sheetFormatPr defaultColWidth="9.140625" defaultRowHeight="15"/>
  <cols>
    <col min="1" max="1" width="4.00390625" style="94" customWidth="1"/>
    <col min="2" max="2" width="8.421875" style="94" customWidth="1"/>
    <col min="3" max="3" width="19.7109375" style="94" bestFit="1" customWidth="1"/>
    <col min="4" max="4" width="8.00390625" style="94" bestFit="1" customWidth="1"/>
    <col min="5" max="5" width="7.28125" style="94" customWidth="1"/>
    <col min="6" max="6" width="10.28125" style="94" customWidth="1"/>
    <col min="7" max="10" width="15.7109375" style="94" customWidth="1"/>
    <col min="11" max="11" width="9.00390625" style="139" customWidth="1"/>
    <col min="12" max="12" width="15.7109375" style="139" customWidth="1"/>
    <col min="13" max="13" width="18.57421875" style="139" customWidth="1"/>
    <col min="14" max="14" width="16.28125" style="139" customWidth="1"/>
    <col min="15" max="15" width="13.8515625" style="139" customWidth="1"/>
    <col min="16" max="16" width="18.57421875" style="139" customWidth="1"/>
    <col min="17" max="17" width="16.8515625" style="139" customWidth="1"/>
    <col min="18" max="18" width="13.28125" style="139" customWidth="1"/>
    <col min="19" max="19" width="15.57421875" style="139" customWidth="1"/>
    <col min="20" max="20" width="9.140625" style="139" customWidth="1"/>
    <col min="21" max="21" width="9.140625" style="94" customWidth="1"/>
    <col min="22" max="22" width="13.8515625" style="94" bestFit="1" customWidth="1"/>
    <col min="23" max="23" width="9.140625" style="94" customWidth="1"/>
    <col min="24" max="24" width="5.00390625" style="94" customWidth="1"/>
    <col min="25" max="25" width="6.57421875" style="94" customWidth="1"/>
    <col min="26" max="16384" width="9.140625" style="94" customWidth="1"/>
  </cols>
  <sheetData>
    <row r="2" spans="2:10" ht="15.75" customHeight="1">
      <c r="B2" s="89" t="s">
        <v>380</v>
      </c>
      <c r="G2" s="95"/>
      <c r="I2" s="139"/>
      <c r="J2" s="139"/>
    </row>
    <row r="3" spans="2:10" ht="14.25">
      <c r="B3" s="89"/>
      <c r="G3" s="95"/>
      <c r="I3" s="139"/>
      <c r="J3" s="139"/>
    </row>
    <row r="4" spans="2:10" ht="14.25">
      <c r="B4" s="140"/>
      <c r="C4" s="140" t="s">
        <v>320</v>
      </c>
      <c r="D4" s="140">
        <v>2004</v>
      </c>
      <c r="G4" s="95"/>
      <c r="I4" s="139"/>
      <c r="J4" s="139"/>
    </row>
    <row r="5" spans="2:10" ht="14.25">
      <c r="B5" s="140"/>
      <c r="C5" s="140" t="s">
        <v>321</v>
      </c>
      <c r="D5" s="140">
        <v>2019</v>
      </c>
      <c r="G5" s="95"/>
      <c r="I5" s="139"/>
      <c r="J5" s="139"/>
    </row>
    <row r="6" spans="7:10" ht="14.25">
      <c r="G6" s="95"/>
      <c r="I6" s="139"/>
      <c r="J6" s="139"/>
    </row>
    <row r="7" spans="2:25" ht="14.25">
      <c r="B7" s="89" t="s">
        <v>322</v>
      </c>
      <c r="G7" s="24" t="s">
        <v>323</v>
      </c>
      <c r="L7" s="89" t="s">
        <v>324</v>
      </c>
      <c r="Q7" s="89"/>
      <c r="T7" s="89" t="s">
        <v>325</v>
      </c>
      <c r="Y7" s="141"/>
    </row>
    <row r="8" spans="2:25" ht="14.25">
      <c r="B8" s="89"/>
      <c r="G8" s="24" t="s">
        <v>326</v>
      </c>
      <c r="I8" s="141" t="str">
        <f>HYPERLINK("#"&amp;A11&amp;"!$A$1","ANNEX I -Scheme definitions")</f>
        <v>ANNEX I -Scheme definitions</v>
      </c>
      <c r="L8" s="89"/>
      <c r="Q8" s="89"/>
      <c r="Y8" s="141"/>
    </row>
    <row r="9" spans="7:19" ht="14.25">
      <c r="G9" s="142"/>
      <c r="H9" s="142"/>
      <c r="I9" s="142"/>
      <c r="J9" s="142"/>
      <c r="L9" s="143"/>
      <c r="M9" s="144" t="s">
        <v>420</v>
      </c>
      <c r="N9" s="145"/>
      <c r="O9" s="146"/>
      <c r="P9" s="183" t="s">
        <v>421</v>
      </c>
      <c r="Q9" s="184"/>
      <c r="R9" s="185"/>
      <c r="S9" s="147"/>
    </row>
    <row r="10" spans="2:28" ht="60" customHeight="1">
      <c r="B10" s="148" t="s">
        <v>327</v>
      </c>
      <c r="C10" s="148" t="s">
        <v>328</v>
      </c>
      <c r="D10" s="148"/>
      <c r="E10" s="148" t="s">
        <v>329</v>
      </c>
      <c r="F10" s="149"/>
      <c r="G10" s="148"/>
      <c r="H10" s="150" t="s">
        <v>118</v>
      </c>
      <c r="I10" s="150" t="s">
        <v>121</v>
      </c>
      <c r="J10" s="150" t="s">
        <v>123</v>
      </c>
      <c r="L10" s="148" t="s">
        <v>328</v>
      </c>
      <c r="M10" s="151" t="s">
        <v>118</v>
      </c>
      <c r="N10" s="151" t="s">
        <v>121</v>
      </c>
      <c r="O10" s="151" t="s">
        <v>123</v>
      </c>
      <c r="P10" s="186" t="s">
        <v>118</v>
      </c>
      <c r="Q10" s="186" t="s">
        <v>121</v>
      </c>
      <c r="R10" s="186" t="s">
        <v>123</v>
      </c>
      <c r="S10" s="152"/>
      <c r="Y10" s="95"/>
      <c r="Z10" s="95"/>
      <c r="AA10" s="95"/>
      <c r="AB10" s="95"/>
    </row>
    <row r="11" spans="1:28" ht="14.25">
      <c r="A11" s="153" t="s">
        <v>330</v>
      </c>
      <c r="B11" s="154">
        <v>1</v>
      </c>
      <c r="C11" s="155" t="s">
        <v>331</v>
      </c>
      <c r="D11" s="154" t="s">
        <v>74</v>
      </c>
      <c r="E11" s="156" t="str">
        <f aca="true" t="shared" si="0" ref="E11:E35">HYPERLINK("#"&amp;D11&amp;"!$A$1","go to")</f>
        <v>go to</v>
      </c>
      <c r="F11" s="157"/>
      <c r="G11" s="154" t="s">
        <v>74</v>
      </c>
      <c r="H11" s="154" t="s">
        <v>332</v>
      </c>
      <c r="I11" s="154" t="s">
        <v>332</v>
      </c>
      <c r="J11" s="154"/>
      <c r="K11" s="158"/>
      <c r="L11" s="154" t="s">
        <v>74</v>
      </c>
      <c r="M11" s="163" t="s">
        <v>375</v>
      </c>
      <c r="N11" s="163" t="s">
        <v>375</v>
      </c>
      <c r="O11" s="163"/>
      <c r="P11" s="187" t="s">
        <v>375</v>
      </c>
      <c r="Q11" s="187" t="s">
        <v>375</v>
      </c>
      <c r="R11" s="188"/>
      <c r="S11" s="182"/>
      <c r="T11" s="160"/>
      <c r="U11" s="161"/>
      <c r="V11" s="161"/>
      <c r="W11" s="161"/>
      <c r="X11" s="161"/>
      <c r="Y11" s="162"/>
      <c r="Z11" s="147"/>
      <c r="AA11" s="59"/>
      <c r="AB11" s="95"/>
    </row>
    <row r="12" spans="1:28" ht="14.25">
      <c r="A12" s="153" t="s">
        <v>333</v>
      </c>
      <c r="B12" s="154">
        <v>2</v>
      </c>
      <c r="C12" s="155" t="s">
        <v>334</v>
      </c>
      <c r="D12" s="154" t="s">
        <v>76</v>
      </c>
      <c r="E12" s="156" t="str">
        <f t="shared" si="0"/>
        <v>go to</v>
      </c>
      <c r="F12" s="157"/>
      <c r="G12" s="154" t="s">
        <v>76</v>
      </c>
      <c r="H12" s="154" t="s">
        <v>332</v>
      </c>
      <c r="I12" s="154" t="s">
        <v>332</v>
      </c>
      <c r="J12" s="154" t="s">
        <v>332</v>
      </c>
      <c r="K12" s="158"/>
      <c r="L12" s="154" t="s">
        <v>76</v>
      </c>
      <c r="M12" s="163">
        <v>0.99</v>
      </c>
      <c r="N12" s="163">
        <v>0.01</v>
      </c>
      <c r="O12" s="163"/>
      <c r="P12" s="187">
        <v>1</v>
      </c>
      <c r="Q12" s="187"/>
      <c r="R12" s="187"/>
      <c r="S12" s="182"/>
      <c r="T12" s="251" t="s">
        <v>335</v>
      </c>
      <c r="U12" s="252"/>
      <c r="V12" s="252"/>
      <c r="W12" s="252"/>
      <c r="X12" s="252"/>
      <c r="Y12" s="253"/>
      <c r="Z12" s="147"/>
      <c r="AA12" s="59"/>
      <c r="AB12" s="95"/>
    </row>
    <row r="13" spans="1:28" ht="14.25">
      <c r="A13" s="153" t="s">
        <v>336</v>
      </c>
      <c r="B13" s="154">
        <v>3</v>
      </c>
      <c r="C13" s="155" t="s">
        <v>337</v>
      </c>
      <c r="D13" s="154" t="s">
        <v>77</v>
      </c>
      <c r="E13" s="156" t="str">
        <f t="shared" si="0"/>
        <v>go to</v>
      </c>
      <c r="F13" s="157"/>
      <c r="G13" s="154" t="s">
        <v>77</v>
      </c>
      <c r="H13" s="154"/>
      <c r="I13" s="154" t="s">
        <v>332</v>
      </c>
      <c r="J13" s="154"/>
      <c r="K13" s="158"/>
      <c r="L13" s="154" t="s">
        <v>77</v>
      </c>
      <c r="M13" s="163"/>
      <c r="N13" s="163">
        <v>1</v>
      </c>
      <c r="O13" s="163"/>
      <c r="P13" s="187"/>
      <c r="Q13" s="187">
        <v>1</v>
      </c>
      <c r="R13" s="188"/>
      <c r="S13" s="182"/>
      <c r="T13" s="164" t="str">
        <f>HYPERLINK("#"&amp;A11&amp;"!$A$1","ANNEX I -Scheme definitions")</f>
        <v>ANNEX I -Scheme definitions</v>
      </c>
      <c r="U13" s="165"/>
      <c r="V13" s="165"/>
      <c r="W13" s="165"/>
      <c r="X13" s="165"/>
      <c r="Y13" s="166"/>
      <c r="Z13" s="147"/>
      <c r="AA13" s="59"/>
      <c r="AB13" s="95"/>
    </row>
    <row r="14" spans="2:28" ht="14.25">
      <c r="B14" s="154">
        <v>4</v>
      </c>
      <c r="C14" s="155" t="s">
        <v>338</v>
      </c>
      <c r="D14" s="154" t="s">
        <v>78</v>
      </c>
      <c r="E14" s="156" t="str">
        <f t="shared" si="0"/>
        <v>go to</v>
      </c>
      <c r="F14" s="157"/>
      <c r="G14" s="154" t="s">
        <v>78</v>
      </c>
      <c r="H14" s="154" t="s">
        <v>332</v>
      </c>
      <c r="I14" s="154"/>
      <c r="J14" s="154"/>
      <c r="K14" s="158"/>
      <c r="L14" s="154" t="s">
        <v>78</v>
      </c>
      <c r="M14" s="163">
        <v>1</v>
      </c>
      <c r="N14" s="163"/>
      <c r="O14" s="163"/>
      <c r="P14" s="187">
        <v>1</v>
      </c>
      <c r="Q14" s="187"/>
      <c r="R14" s="188"/>
      <c r="S14" s="182"/>
      <c r="T14" s="167"/>
      <c r="U14" s="168"/>
      <c r="V14" s="168"/>
      <c r="W14" s="168"/>
      <c r="X14" s="168"/>
      <c r="Y14" s="169"/>
      <c r="Z14" s="147"/>
      <c r="AA14" s="59"/>
      <c r="AB14" s="95"/>
    </row>
    <row r="15" spans="2:28" ht="14.25">
      <c r="B15" s="154">
        <v>5</v>
      </c>
      <c r="C15" s="155" t="s">
        <v>339</v>
      </c>
      <c r="D15" s="154" t="s">
        <v>79</v>
      </c>
      <c r="E15" s="156" t="str">
        <f t="shared" si="0"/>
        <v>go to</v>
      </c>
      <c r="F15" s="157"/>
      <c r="G15" s="154" t="s">
        <v>79</v>
      </c>
      <c r="H15" s="154" t="s">
        <v>332</v>
      </c>
      <c r="I15" s="154"/>
      <c r="J15" s="154"/>
      <c r="K15" s="158"/>
      <c r="L15" s="154" t="s">
        <v>79</v>
      </c>
      <c r="M15" s="163">
        <v>1</v>
      </c>
      <c r="N15" s="163"/>
      <c r="O15" s="163"/>
      <c r="P15" s="187">
        <v>1</v>
      </c>
      <c r="Q15" s="187"/>
      <c r="R15" s="188"/>
      <c r="S15" s="182"/>
      <c r="T15" s="254" t="s">
        <v>340</v>
      </c>
      <c r="U15" s="252"/>
      <c r="V15" s="252"/>
      <c r="W15" s="252"/>
      <c r="X15" s="252"/>
      <c r="Y15" s="253"/>
      <c r="Z15" s="147"/>
      <c r="AA15" s="59"/>
      <c r="AB15" s="95"/>
    </row>
    <row r="16" spans="2:28" ht="14.25">
      <c r="B16" s="154">
        <v>6</v>
      </c>
      <c r="C16" s="155" t="s">
        <v>341</v>
      </c>
      <c r="D16" s="154" t="s">
        <v>84</v>
      </c>
      <c r="E16" s="156" t="str">
        <f t="shared" si="0"/>
        <v>go to</v>
      </c>
      <c r="F16" s="157"/>
      <c r="G16" s="154" t="s">
        <v>84</v>
      </c>
      <c r="H16" s="154" t="s">
        <v>332</v>
      </c>
      <c r="I16" s="154" t="s">
        <v>332</v>
      </c>
      <c r="J16" s="154" t="s">
        <v>332</v>
      </c>
      <c r="K16" s="158"/>
      <c r="L16" s="154" t="s">
        <v>84</v>
      </c>
      <c r="M16" s="163">
        <v>0.09</v>
      </c>
      <c r="N16" s="163">
        <v>0.91</v>
      </c>
      <c r="O16" s="163"/>
      <c r="P16" s="187">
        <v>0.07</v>
      </c>
      <c r="Q16" s="187">
        <v>0.93</v>
      </c>
      <c r="R16" s="187"/>
      <c r="S16" s="182"/>
      <c r="T16" s="170" t="str">
        <f>HYPERLINK("#"&amp;A12&amp;"!$A$1","ANNEX II - Data Glossary")</f>
        <v>ANNEX II - Data Glossary</v>
      </c>
      <c r="U16" s="165"/>
      <c r="V16" s="165"/>
      <c r="W16" s="165"/>
      <c r="X16" s="165"/>
      <c r="Y16" s="166"/>
      <c r="Z16" s="147"/>
      <c r="AA16" s="59"/>
      <c r="AB16" s="95"/>
    </row>
    <row r="17" spans="2:28" ht="14.25">
      <c r="B17" s="154">
        <v>7</v>
      </c>
      <c r="C17" s="155" t="s">
        <v>342</v>
      </c>
      <c r="D17" s="154" t="s">
        <v>86</v>
      </c>
      <c r="E17" s="156" t="str">
        <f t="shared" si="0"/>
        <v>go to</v>
      </c>
      <c r="F17" s="157"/>
      <c r="G17" s="154" t="s">
        <v>86</v>
      </c>
      <c r="H17" s="154" t="s">
        <v>332</v>
      </c>
      <c r="I17" s="154"/>
      <c r="J17" s="154"/>
      <c r="K17" s="158"/>
      <c r="L17" s="154" t="s">
        <v>86</v>
      </c>
      <c r="M17" s="163">
        <v>1</v>
      </c>
      <c r="N17" s="163"/>
      <c r="O17" s="163"/>
      <c r="P17" s="187">
        <v>1</v>
      </c>
      <c r="Q17" s="188"/>
      <c r="R17" s="188"/>
      <c r="S17" s="182"/>
      <c r="T17" s="249"/>
      <c r="U17" s="248"/>
      <c r="V17" s="248"/>
      <c r="W17" s="234"/>
      <c r="X17" s="234"/>
      <c r="Y17" s="235"/>
      <c r="Z17" s="147"/>
      <c r="AA17" s="59"/>
      <c r="AB17" s="95"/>
    </row>
    <row r="18" spans="2:28" ht="14.25">
      <c r="B18" s="154">
        <v>8</v>
      </c>
      <c r="C18" s="155" t="s">
        <v>367</v>
      </c>
      <c r="D18" s="154" t="s">
        <v>365</v>
      </c>
      <c r="E18" s="156" t="str">
        <f t="shared" si="0"/>
        <v>go to</v>
      </c>
      <c r="F18" s="157"/>
      <c r="G18" s="154" t="s">
        <v>365</v>
      </c>
      <c r="H18" s="154"/>
      <c r="I18" s="154" t="s">
        <v>332</v>
      </c>
      <c r="J18" s="154"/>
      <c r="K18" s="158"/>
      <c r="L18" s="154" t="s">
        <v>365</v>
      </c>
      <c r="M18" s="163"/>
      <c r="N18" s="163">
        <v>1</v>
      </c>
      <c r="O18" s="163"/>
      <c r="P18" s="187"/>
      <c r="Q18" s="187">
        <v>1</v>
      </c>
      <c r="R18" s="188"/>
      <c r="S18" s="182"/>
      <c r="T18" s="236" t="s">
        <v>344</v>
      </c>
      <c r="U18" s="234"/>
      <c r="V18" s="234"/>
      <c r="W18" s="234"/>
      <c r="X18" s="234"/>
      <c r="Y18" s="235"/>
      <c r="Z18" s="147"/>
      <c r="AA18" s="59"/>
      <c r="AB18" s="95"/>
    </row>
    <row r="19" spans="2:28" ht="14.25">
      <c r="B19" s="154">
        <v>9</v>
      </c>
      <c r="C19" s="155" t="s">
        <v>343</v>
      </c>
      <c r="D19" s="154" t="s">
        <v>87</v>
      </c>
      <c r="E19" s="156" t="str">
        <f t="shared" si="0"/>
        <v>go to</v>
      </c>
      <c r="F19" s="157"/>
      <c r="G19" s="154" t="s">
        <v>87</v>
      </c>
      <c r="H19" s="154" t="s">
        <v>332</v>
      </c>
      <c r="I19" s="154" t="s">
        <v>332</v>
      </c>
      <c r="J19" s="154"/>
      <c r="K19" s="158"/>
      <c r="L19" s="154" t="s">
        <v>87</v>
      </c>
      <c r="M19" s="163">
        <v>0.05</v>
      </c>
      <c r="N19" s="163">
        <v>0.95</v>
      </c>
      <c r="O19" s="163"/>
      <c r="P19" s="187">
        <v>0.02</v>
      </c>
      <c r="Q19" s="187">
        <v>0.98</v>
      </c>
      <c r="R19" s="188"/>
      <c r="S19" s="182"/>
      <c r="T19" s="170" t="str">
        <f>HYPERLINK("#"&amp;A13&amp;"!$A$1","ANNEX III - EUROSTAT CODES")</f>
        <v>ANNEX III - EUROSTAT CODES</v>
      </c>
      <c r="U19" s="234"/>
      <c r="V19" s="234"/>
      <c r="W19" s="234"/>
      <c r="X19" s="234"/>
      <c r="Y19" s="235"/>
      <c r="Z19" s="147"/>
      <c r="AA19" s="59"/>
      <c r="AB19" s="95"/>
    </row>
    <row r="20" spans="2:28" ht="14.25">
      <c r="B20" s="154">
        <v>10</v>
      </c>
      <c r="C20" s="155" t="s">
        <v>345</v>
      </c>
      <c r="D20" s="154" t="s">
        <v>88</v>
      </c>
      <c r="E20" s="156" t="str">
        <f t="shared" si="0"/>
        <v>go to</v>
      </c>
      <c r="F20" s="157"/>
      <c r="G20" s="154" t="s">
        <v>88</v>
      </c>
      <c r="H20" s="154" t="s">
        <v>332</v>
      </c>
      <c r="I20" s="154" t="s">
        <v>332</v>
      </c>
      <c r="J20" s="154"/>
      <c r="K20" s="171"/>
      <c r="L20" s="154" t="s">
        <v>88</v>
      </c>
      <c r="M20" s="163">
        <v>0.61</v>
      </c>
      <c r="N20" s="163">
        <v>0.39</v>
      </c>
      <c r="O20" s="163"/>
      <c r="P20" s="187">
        <v>0.45</v>
      </c>
      <c r="Q20" s="187">
        <v>0.55</v>
      </c>
      <c r="R20" s="190"/>
      <c r="S20" s="182"/>
      <c r="T20" s="255"/>
      <c r="U20" s="256"/>
      <c r="V20" s="256"/>
      <c r="W20" s="256"/>
      <c r="X20" s="256"/>
      <c r="Y20" s="257"/>
      <c r="Z20" s="147"/>
      <c r="AA20" s="59"/>
      <c r="AB20" s="95"/>
    </row>
    <row r="21" spans="2:28" ht="14.25">
      <c r="B21" s="154">
        <v>11</v>
      </c>
      <c r="C21" s="155" t="s">
        <v>346</v>
      </c>
      <c r="D21" s="154" t="s">
        <v>314</v>
      </c>
      <c r="E21" s="156" t="str">
        <f t="shared" si="0"/>
        <v>go to</v>
      </c>
      <c r="F21" s="157"/>
      <c r="G21" s="154" t="s">
        <v>314</v>
      </c>
      <c r="H21" s="154" t="s">
        <v>332</v>
      </c>
      <c r="I21" s="154" t="s">
        <v>332</v>
      </c>
      <c r="J21" s="154"/>
      <c r="K21" s="158"/>
      <c r="L21" s="154" t="s">
        <v>314</v>
      </c>
      <c r="M21" s="163">
        <v>0.086</v>
      </c>
      <c r="N21" s="163">
        <v>0.914</v>
      </c>
      <c r="O21" s="163"/>
      <c r="P21" s="187">
        <v>0.313</v>
      </c>
      <c r="Q21" s="187">
        <v>0.687</v>
      </c>
      <c r="R21" s="187"/>
      <c r="S21" s="182"/>
      <c r="Z21" s="147"/>
      <c r="AA21" s="59"/>
      <c r="AB21" s="95"/>
    </row>
    <row r="22" spans="2:28" ht="14.25">
      <c r="B22" s="154">
        <v>12</v>
      </c>
      <c r="C22" s="155" t="s">
        <v>347</v>
      </c>
      <c r="D22" s="154" t="s">
        <v>89</v>
      </c>
      <c r="E22" s="156" t="str">
        <f t="shared" si="0"/>
        <v>go to</v>
      </c>
      <c r="F22" s="157"/>
      <c r="G22" s="154" t="s">
        <v>89</v>
      </c>
      <c r="H22" s="154" t="s">
        <v>332</v>
      </c>
      <c r="I22" s="154" t="s">
        <v>332</v>
      </c>
      <c r="J22" s="154"/>
      <c r="K22" s="158"/>
      <c r="L22" s="154" t="s">
        <v>89</v>
      </c>
      <c r="M22" s="163">
        <v>0.036</v>
      </c>
      <c r="N22" s="163">
        <v>0.966</v>
      </c>
      <c r="O22" s="163"/>
      <c r="P22" s="187">
        <v>0.02</v>
      </c>
      <c r="Q22" s="187">
        <v>0.98</v>
      </c>
      <c r="R22" s="187"/>
      <c r="S22" s="182"/>
      <c r="Z22" s="147"/>
      <c r="AA22" s="59"/>
      <c r="AB22" s="95"/>
    </row>
    <row r="23" spans="2:28" ht="14.25">
      <c r="B23" s="154">
        <v>13</v>
      </c>
      <c r="C23" s="155" t="s">
        <v>348</v>
      </c>
      <c r="D23" s="154" t="s">
        <v>90</v>
      </c>
      <c r="E23" s="156" t="str">
        <f t="shared" si="0"/>
        <v>go to</v>
      </c>
      <c r="F23" s="157"/>
      <c r="G23" s="154" t="s">
        <v>90</v>
      </c>
      <c r="H23" s="154" t="s">
        <v>332</v>
      </c>
      <c r="I23" s="154" t="s">
        <v>332</v>
      </c>
      <c r="J23" s="154" t="s">
        <v>332</v>
      </c>
      <c r="K23" s="158"/>
      <c r="L23" s="154" t="s">
        <v>90</v>
      </c>
      <c r="M23" s="163">
        <v>0.09779082342036151</v>
      </c>
      <c r="N23" s="163">
        <v>0.81</v>
      </c>
      <c r="O23" s="163">
        <v>0.09</v>
      </c>
      <c r="P23" s="187">
        <v>0.029689756268323635</v>
      </c>
      <c r="Q23" s="187">
        <v>0.89</v>
      </c>
      <c r="R23" s="187">
        <v>0.08</v>
      </c>
      <c r="S23" s="182"/>
      <c r="Y23" s="95"/>
      <c r="Z23" s="147"/>
      <c r="AA23" s="59"/>
      <c r="AB23" s="95"/>
    </row>
    <row r="24" spans="2:28" ht="14.25">
      <c r="B24" s="154">
        <v>14</v>
      </c>
      <c r="C24" s="155" t="s">
        <v>349</v>
      </c>
      <c r="D24" s="154" t="s">
        <v>105</v>
      </c>
      <c r="E24" s="156" t="str">
        <f t="shared" si="0"/>
        <v>go to</v>
      </c>
      <c r="F24" s="157"/>
      <c r="G24" s="154" t="s">
        <v>105</v>
      </c>
      <c r="H24" s="154" t="s">
        <v>332</v>
      </c>
      <c r="I24" s="154" t="s">
        <v>332</v>
      </c>
      <c r="J24" s="154" t="s">
        <v>332</v>
      </c>
      <c r="K24" s="158"/>
      <c r="L24" s="154" t="s">
        <v>105</v>
      </c>
      <c r="M24" s="163">
        <v>0.66</v>
      </c>
      <c r="N24" s="163">
        <v>0.34</v>
      </c>
      <c r="O24" s="163">
        <v>0.07527142000306891</v>
      </c>
      <c r="P24" s="187">
        <v>0.54</v>
      </c>
      <c r="Q24" s="187">
        <v>0.46</v>
      </c>
      <c r="R24" s="187"/>
      <c r="S24" s="182"/>
      <c r="Y24" s="95"/>
      <c r="Z24" s="147"/>
      <c r="AA24" s="59"/>
      <c r="AB24" s="95"/>
    </row>
    <row r="25" spans="2:28" ht="14.25">
      <c r="B25" s="154">
        <v>15</v>
      </c>
      <c r="C25" s="155" t="s">
        <v>350</v>
      </c>
      <c r="D25" s="154" t="s">
        <v>91</v>
      </c>
      <c r="E25" s="156" t="str">
        <f t="shared" si="0"/>
        <v>go to</v>
      </c>
      <c r="F25" s="157"/>
      <c r="G25" s="154" t="s">
        <v>91</v>
      </c>
      <c r="H25" s="154"/>
      <c r="I25" s="154" t="s">
        <v>332</v>
      </c>
      <c r="J25" s="154"/>
      <c r="K25" s="158"/>
      <c r="L25" s="154" t="s">
        <v>91</v>
      </c>
      <c r="M25" s="163"/>
      <c r="N25" s="163">
        <v>1</v>
      </c>
      <c r="O25" s="163"/>
      <c r="P25" s="187"/>
      <c r="Q25" s="187">
        <v>1</v>
      </c>
      <c r="R25" s="189"/>
      <c r="S25" s="182"/>
      <c r="Y25" s="95"/>
      <c r="Z25" s="147"/>
      <c r="AA25" s="59"/>
      <c r="AB25" s="95"/>
    </row>
    <row r="26" spans="2:28" ht="14.25">
      <c r="B26" s="154">
        <v>16</v>
      </c>
      <c r="C26" s="155" t="s">
        <v>369</v>
      </c>
      <c r="D26" s="154" t="s">
        <v>370</v>
      </c>
      <c r="E26" s="156" t="str">
        <f t="shared" si="0"/>
        <v>go to</v>
      </c>
      <c r="F26" s="157"/>
      <c r="G26" s="154" t="s">
        <v>370</v>
      </c>
      <c r="H26" s="154"/>
      <c r="I26" s="154" t="s">
        <v>332</v>
      </c>
      <c r="J26" s="154"/>
      <c r="K26" s="158"/>
      <c r="L26" s="154" t="s">
        <v>370</v>
      </c>
      <c r="M26" s="163"/>
      <c r="N26" s="163">
        <v>1</v>
      </c>
      <c r="O26" s="163"/>
      <c r="P26" s="187"/>
      <c r="Q26" s="187">
        <v>1</v>
      </c>
      <c r="R26" s="189"/>
      <c r="S26" s="182"/>
      <c r="Y26" s="95"/>
      <c r="Z26" s="147"/>
      <c r="AA26" s="59"/>
      <c r="AB26" s="95"/>
    </row>
    <row r="27" spans="2:28" ht="14.25">
      <c r="B27" s="154">
        <v>17</v>
      </c>
      <c r="C27" s="155" t="s">
        <v>351</v>
      </c>
      <c r="D27" s="154" t="s">
        <v>92</v>
      </c>
      <c r="E27" s="156" t="str">
        <f t="shared" si="0"/>
        <v>go to</v>
      </c>
      <c r="F27" s="157"/>
      <c r="G27" s="154" t="s">
        <v>92</v>
      </c>
      <c r="H27" s="154" t="s">
        <v>332</v>
      </c>
      <c r="I27" s="154" t="s">
        <v>332</v>
      </c>
      <c r="J27" s="154"/>
      <c r="K27" s="158"/>
      <c r="L27" s="154" t="s">
        <v>92</v>
      </c>
      <c r="M27" s="180">
        <v>0.9954729337746907</v>
      </c>
      <c r="N27" s="180">
        <v>0.004527066225309379</v>
      </c>
      <c r="O27" s="163"/>
      <c r="P27" s="191">
        <v>0.9954729337746907</v>
      </c>
      <c r="Q27" s="191">
        <v>0.004527066225309379</v>
      </c>
      <c r="R27" s="189"/>
      <c r="S27" s="182"/>
      <c r="Y27" s="95"/>
      <c r="Z27" s="147"/>
      <c r="AA27" s="59"/>
      <c r="AB27" s="95"/>
    </row>
    <row r="28" spans="2:28" ht="14.25">
      <c r="B28" s="154">
        <v>18</v>
      </c>
      <c r="C28" s="155" t="s">
        <v>352</v>
      </c>
      <c r="D28" s="154" t="s">
        <v>93</v>
      </c>
      <c r="E28" s="156" t="str">
        <f t="shared" si="0"/>
        <v>go to</v>
      </c>
      <c r="F28" s="157"/>
      <c r="G28" s="154" t="s">
        <v>93</v>
      </c>
      <c r="H28" s="154" t="s">
        <v>332</v>
      </c>
      <c r="I28" s="154"/>
      <c r="J28" s="154"/>
      <c r="K28" s="158"/>
      <c r="L28" s="154" t="s">
        <v>93</v>
      </c>
      <c r="M28" s="163">
        <v>1</v>
      </c>
      <c r="N28" s="163"/>
      <c r="O28" s="163"/>
      <c r="P28" s="187">
        <v>1</v>
      </c>
      <c r="Q28" s="187"/>
      <c r="R28" s="187"/>
      <c r="S28" s="182"/>
      <c r="Y28" s="95"/>
      <c r="Z28" s="147"/>
      <c r="AA28" s="59"/>
      <c r="AB28" s="95"/>
    </row>
    <row r="29" spans="2:28" ht="14.25">
      <c r="B29" s="154">
        <v>19</v>
      </c>
      <c r="C29" s="155" t="s">
        <v>353</v>
      </c>
      <c r="D29" s="154" t="s">
        <v>94</v>
      </c>
      <c r="E29" s="156" t="str">
        <f t="shared" si="0"/>
        <v>go to</v>
      </c>
      <c r="F29" s="157"/>
      <c r="G29" s="154" t="s">
        <v>94</v>
      </c>
      <c r="H29" s="154"/>
      <c r="I29" s="154" t="s">
        <v>332</v>
      </c>
      <c r="J29" s="154"/>
      <c r="K29" s="171"/>
      <c r="L29" s="154" t="s">
        <v>94</v>
      </c>
      <c r="M29" s="163"/>
      <c r="N29" s="163">
        <v>1</v>
      </c>
      <c r="O29" s="163"/>
      <c r="P29" s="187"/>
      <c r="Q29" s="187">
        <v>1</v>
      </c>
      <c r="R29" s="187"/>
      <c r="S29" s="182"/>
      <c r="U29" s="181"/>
      <c r="V29" s="181"/>
      <c r="W29" s="181"/>
      <c r="Y29" s="95"/>
      <c r="Z29" s="147"/>
      <c r="AA29" s="59"/>
      <c r="AB29" s="95"/>
    </row>
    <row r="30" spans="2:28" ht="14.25">
      <c r="B30" s="154">
        <v>20</v>
      </c>
      <c r="C30" s="155" t="s">
        <v>354</v>
      </c>
      <c r="D30" s="154" t="s">
        <v>95</v>
      </c>
      <c r="E30" s="156" t="str">
        <f t="shared" si="0"/>
        <v>go to</v>
      </c>
      <c r="F30" s="157"/>
      <c r="G30" s="154" t="s">
        <v>95</v>
      </c>
      <c r="H30" s="154" t="s">
        <v>332</v>
      </c>
      <c r="I30" s="154" t="s">
        <v>332</v>
      </c>
      <c r="J30" s="154"/>
      <c r="K30" s="158"/>
      <c r="L30" s="154" t="s">
        <v>95</v>
      </c>
      <c r="M30" s="163">
        <v>0.926</v>
      </c>
      <c r="N30" s="163">
        <v>0.074</v>
      </c>
      <c r="O30" s="163"/>
      <c r="P30" s="187">
        <v>0.676</v>
      </c>
      <c r="Q30" s="187">
        <v>0.324</v>
      </c>
      <c r="R30" s="187"/>
      <c r="S30" s="182"/>
      <c r="T30" s="94"/>
      <c r="U30" s="181"/>
      <c r="V30" s="181"/>
      <c r="W30" s="181"/>
      <c r="Y30" s="181"/>
      <c r="Z30" s="181"/>
      <c r="AA30" s="181"/>
      <c r="AB30" s="95"/>
    </row>
    <row r="31" spans="2:28" ht="14.25">
      <c r="B31" s="154">
        <v>21</v>
      </c>
      <c r="C31" s="155" t="s">
        <v>355</v>
      </c>
      <c r="D31" s="154" t="s">
        <v>315</v>
      </c>
      <c r="E31" s="156" t="str">
        <f t="shared" si="0"/>
        <v>go to</v>
      </c>
      <c r="F31" s="157"/>
      <c r="G31" s="154" t="s">
        <v>315</v>
      </c>
      <c r="H31" s="154"/>
      <c r="I31" s="154" t="s">
        <v>332</v>
      </c>
      <c r="J31" s="154"/>
      <c r="K31" s="158"/>
      <c r="L31" s="154" t="s">
        <v>368</v>
      </c>
      <c r="M31" s="163"/>
      <c r="N31" s="163">
        <v>1</v>
      </c>
      <c r="O31" s="163"/>
      <c r="P31" s="187"/>
      <c r="Q31" s="187">
        <v>1</v>
      </c>
      <c r="R31" s="187"/>
      <c r="S31" s="182"/>
      <c r="T31" s="94"/>
      <c r="U31" s="181"/>
      <c r="V31" s="181"/>
      <c r="W31" s="181"/>
      <c r="Y31" s="181"/>
      <c r="Z31" s="181"/>
      <c r="AA31" s="181"/>
      <c r="AB31" s="95"/>
    </row>
    <row r="32" spans="2:28" ht="14.25">
      <c r="B32" s="154">
        <v>22</v>
      </c>
      <c r="C32" s="155" t="s">
        <v>356</v>
      </c>
      <c r="D32" s="154" t="s">
        <v>96</v>
      </c>
      <c r="E32" s="156" t="str">
        <f t="shared" si="0"/>
        <v>go to</v>
      </c>
      <c r="F32" s="157"/>
      <c r="G32" s="154" t="s">
        <v>96</v>
      </c>
      <c r="H32" s="154" t="s">
        <v>332</v>
      </c>
      <c r="I32" s="154"/>
      <c r="J32" s="154"/>
      <c r="K32" s="171"/>
      <c r="L32" s="154" t="s">
        <v>96</v>
      </c>
      <c r="M32" s="163">
        <v>1</v>
      </c>
      <c r="N32" s="163"/>
      <c r="O32" s="163"/>
      <c r="P32" s="187">
        <v>1</v>
      </c>
      <c r="Q32" s="187"/>
      <c r="R32" s="187"/>
      <c r="S32" s="182"/>
      <c r="T32" s="94"/>
      <c r="U32" s="181"/>
      <c r="V32" s="181"/>
      <c r="W32" s="181"/>
      <c r="Y32" s="181"/>
      <c r="Z32" s="181"/>
      <c r="AA32" s="181"/>
      <c r="AB32" s="95"/>
    </row>
    <row r="33" spans="2:28" ht="14.25">
      <c r="B33" s="154">
        <v>23</v>
      </c>
      <c r="C33" s="155" t="s">
        <v>357</v>
      </c>
      <c r="D33" s="154" t="s">
        <v>114</v>
      </c>
      <c r="E33" s="156" t="str">
        <f t="shared" si="0"/>
        <v>go to</v>
      </c>
      <c r="F33" s="157"/>
      <c r="G33" s="154" t="s">
        <v>114</v>
      </c>
      <c r="H33" s="154" t="s">
        <v>332</v>
      </c>
      <c r="I33" s="154" t="s">
        <v>332</v>
      </c>
      <c r="J33" s="154"/>
      <c r="K33" s="158"/>
      <c r="L33" s="154" t="s">
        <v>114</v>
      </c>
      <c r="M33" s="163">
        <v>0.98</v>
      </c>
      <c r="N33" s="163">
        <v>0.02</v>
      </c>
      <c r="O33" s="163"/>
      <c r="P33" s="187">
        <v>1</v>
      </c>
      <c r="Q33" s="187"/>
      <c r="R33" s="187"/>
      <c r="S33" s="182"/>
      <c r="T33" s="94"/>
      <c r="U33" s="181"/>
      <c r="V33" s="181"/>
      <c r="W33" s="181"/>
      <c r="Y33" s="181"/>
      <c r="Z33" s="181"/>
      <c r="AA33" s="181"/>
      <c r="AB33" s="95"/>
    </row>
    <row r="34" spans="2:28" ht="14.25">
      <c r="B34" s="154">
        <v>24</v>
      </c>
      <c r="C34" s="155" t="s">
        <v>358</v>
      </c>
      <c r="D34" s="154" t="s">
        <v>97</v>
      </c>
      <c r="E34" s="156" t="str">
        <f t="shared" si="0"/>
        <v>go to</v>
      </c>
      <c r="F34" s="157"/>
      <c r="G34" s="154" t="s">
        <v>97</v>
      </c>
      <c r="H34" s="154"/>
      <c r="I34" s="154" t="s">
        <v>332</v>
      </c>
      <c r="J34" s="154"/>
      <c r="K34" s="158"/>
      <c r="L34" s="154" t="s">
        <v>97</v>
      </c>
      <c r="M34" s="163"/>
      <c r="N34" s="163">
        <v>1</v>
      </c>
      <c r="O34" s="163"/>
      <c r="P34" s="187"/>
      <c r="Q34" s="187">
        <v>1</v>
      </c>
      <c r="R34" s="187"/>
      <c r="S34" s="182"/>
      <c r="T34" s="94"/>
      <c r="U34" s="181"/>
      <c r="V34" s="181"/>
      <c r="W34" s="181"/>
      <c r="Y34" s="181"/>
      <c r="Z34" s="181"/>
      <c r="AA34" s="181"/>
      <c r="AB34" s="95"/>
    </row>
    <row r="35" spans="2:28" ht="14.25">
      <c r="B35" s="154">
        <v>25</v>
      </c>
      <c r="C35" s="155" t="s">
        <v>437</v>
      </c>
      <c r="D35" s="154" t="s">
        <v>428</v>
      </c>
      <c r="E35" s="156" t="str">
        <f t="shared" si="0"/>
        <v>go to</v>
      </c>
      <c r="F35" s="157"/>
      <c r="G35" s="154" t="s">
        <v>428</v>
      </c>
      <c r="H35" s="154" t="s">
        <v>332</v>
      </c>
      <c r="I35" s="154" t="s">
        <v>332</v>
      </c>
      <c r="J35" s="154" t="s">
        <v>332</v>
      </c>
      <c r="K35" s="158"/>
      <c r="L35" s="154" t="s">
        <v>438</v>
      </c>
      <c r="M35" s="163" t="s">
        <v>375</v>
      </c>
      <c r="N35" s="163" t="s">
        <v>375</v>
      </c>
      <c r="O35" s="163"/>
      <c r="P35" s="187">
        <v>0.34146759426137413</v>
      </c>
      <c r="Q35" s="187">
        <v>0.6585324057386258</v>
      </c>
      <c r="R35" s="187"/>
      <c r="S35" s="182"/>
      <c r="T35" s="94"/>
      <c r="U35" s="181"/>
      <c r="V35" s="181"/>
      <c r="W35" s="181"/>
      <c r="Y35" s="181"/>
      <c r="Z35" s="181"/>
      <c r="AA35" s="181"/>
      <c r="AB35" s="95"/>
    </row>
    <row r="36" spans="19:28" ht="14.25">
      <c r="S36" s="182"/>
      <c r="T36" s="94"/>
      <c r="U36" s="181"/>
      <c r="V36" s="181"/>
      <c r="W36" s="181"/>
      <c r="Y36" s="181"/>
      <c r="Z36" s="181"/>
      <c r="AA36" s="181"/>
      <c r="AB36" s="95"/>
    </row>
    <row r="37" spans="3:28" ht="14.25">
      <c r="C37" s="139"/>
      <c r="G37" s="139"/>
      <c r="H37" s="139"/>
      <c r="I37" s="139"/>
      <c r="J37" s="139"/>
      <c r="L37" s="96" t="s">
        <v>376</v>
      </c>
      <c r="P37" s="94"/>
      <c r="Q37" s="94"/>
      <c r="R37" s="94"/>
      <c r="S37" s="94"/>
      <c r="T37" s="94"/>
      <c r="U37" s="181"/>
      <c r="V37" s="181"/>
      <c r="W37" s="181"/>
      <c r="Y37" s="181"/>
      <c r="Z37" s="181"/>
      <c r="AA37" s="181"/>
      <c r="AB37" s="95"/>
    </row>
    <row r="38" spans="12:28" ht="14.25">
      <c r="L38" s="213" t="s">
        <v>377</v>
      </c>
      <c r="T38" s="94"/>
      <c r="U38" s="181"/>
      <c r="V38" s="181"/>
      <c r="W38" s="181"/>
      <c r="Y38" s="181"/>
      <c r="Z38" s="181"/>
      <c r="AA38" s="181"/>
      <c r="AB38" s="95"/>
    </row>
    <row r="39" spans="12:27" ht="14.25">
      <c r="L39" s="174" t="s">
        <v>364</v>
      </c>
      <c r="T39" s="94"/>
      <c r="U39" s="181"/>
      <c r="V39" s="181"/>
      <c r="W39" s="181"/>
      <c r="Y39" s="181"/>
      <c r="Z39" s="181"/>
      <c r="AA39" s="181"/>
    </row>
    <row r="40" spans="7:27" ht="14.25">
      <c r="G40" s="141"/>
      <c r="J40"/>
      <c r="L40" s="174" t="s">
        <v>363</v>
      </c>
      <c r="T40" s="94"/>
      <c r="U40" s="181"/>
      <c r="V40" s="181"/>
      <c r="W40" s="181"/>
      <c r="Y40" s="181"/>
      <c r="Z40" s="181"/>
      <c r="AA40" s="181"/>
    </row>
    <row r="41" spans="9:27" ht="14.25">
      <c r="I41" s="141"/>
      <c r="L41" s="174" t="s">
        <v>422</v>
      </c>
      <c r="M41" s="96"/>
      <c r="N41" s="96"/>
      <c r="T41" s="94"/>
      <c r="U41" s="181"/>
      <c r="V41" s="181"/>
      <c r="W41" s="181"/>
      <c r="Y41" s="181"/>
      <c r="Z41" s="181"/>
      <c r="AA41" s="181"/>
    </row>
    <row r="42" spans="9:27" ht="32.25" customHeight="1">
      <c r="I42" s="141"/>
      <c r="L42" s="258" t="s">
        <v>440</v>
      </c>
      <c r="M42" s="258"/>
      <c r="N42" s="258"/>
      <c r="O42" s="258"/>
      <c r="P42" s="258"/>
      <c r="Q42" s="258"/>
      <c r="R42" s="258"/>
      <c r="T42" s="94"/>
      <c r="U42" s="181"/>
      <c r="V42" s="181"/>
      <c r="W42" s="181"/>
      <c r="Y42" s="181"/>
      <c r="Z42" s="181"/>
      <c r="AA42" s="181"/>
    </row>
    <row r="43" spans="9:27" ht="14.25">
      <c r="I43" s="141"/>
      <c r="M43" s="96"/>
      <c r="N43" s="96"/>
      <c r="R43" s="172"/>
      <c r="U43" s="181"/>
      <c r="V43" s="181"/>
      <c r="W43" s="181"/>
      <c r="Y43" s="181"/>
      <c r="Z43" s="181"/>
      <c r="AA43" s="181"/>
    </row>
    <row r="44" spans="2:27" ht="14.25">
      <c r="B44" s="141"/>
      <c r="L44" s="173"/>
      <c r="M44" s="173"/>
      <c r="N44" s="173"/>
      <c r="O44" s="159"/>
      <c r="U44" s="181"/>
      <c r="V44" s="181"/>
      <c r="W44" s="181"/>
      <c r="Y44" s="181"/>
      <c r="Z44" s="181"/>
      <c r="AA44" s="181"/>
    </row>
    <row r="45" spans="12:27" ht="14.25">
      <c r="L45" s="174"/>
      <c r="M45" s="174"/>
      <c r="N45" s="174"/>
      <c r="U45" s="181"/>
      <c r="V45" s="181"/>
      <c r="W45" s="181"/>
      <c r="Y45" s="181"/>
      <c r="Z45" s="181"/>
      <c r="AA45" s="181"/>
    </row>
    <row r="46" spans="12:27" ht="14.25">
      <c r="L46" s="174"/>
      <c r="M46" s="174"/>
      <c r="N46" s="174"/>
      <c r="U46" s="181"/>
      <c r="V46" s="181"/>
      <c r="W46" s="181"/>
      <c r="Y46" s="181"/>
      <c r="Z46" s="181"/>
      <c r="AA46" s="181"/>
    </row>
    <row r="47" spans="12:27" ht="14.25">
      <c r="L47" s="173"/>
      <c r="M47" s="173"/>
      <c r="N47" s="173"/>
      <c r="O47" s="159"/>
      <c r="U47" s="181"/>
      <c r="V47" s="181"/>
      <c r="W47" s="181"/>
      <c r="Y47" s="181"/>
      <c r="Z47" s="181"/>
      <c r="AA47" s="181"/>
    </row>
    <row r="48" spans="2:27" ht="14.25">
      <c r="B48" s="141"/>
      <c r="L48" s="174"/>
      <c r="M48" s="174"/>
      <c r="N48" s="174"/>
      <c r="U48" s="181"/>
      <c r="V48" s="181"/>
      <c r="W48" s="181"/>
      <c r="Y48" s="181"/>
      <c r="Z48" s="181"/>
      <c r="AA48" s="181"/>
    </row>
    <row r="49" spans="12:27" ht="14.25">
      <c r="L49" s="174"/>
      <c r="M49" s="174"/>
      <c r="N49" s="174"/>
      <c r="U49" s="181"/>
      <c r="V49" s="181"/>
      <c r="W49" s="181"/>
      <c r="Y49" s="181"/>
      <c r="Z49" s="181"/>
      <c r="AA49" s="181"/>
    </row>
    <row r="50" spans="12:27" ht="14.25">
      <c r="L50" s="174"/>
      <c r="M50" s="174"/>
      <c r="N50" s="174"/>
      <c r="O50" s="174"/>
      <c r="U50" s="181"/>
      <c r="V50" s="181"/>
      <c r="W50" s="181"/>
      <c r="Y50" s="181"/>
      <c r="Z50" s="181"/>
      <c r="AA50" s="181"/>
    </row>
    <row r="51" spans="9:27" ht="14.25">
      <c r="I51" s="139"/>
      <c r="J51" s="139"/>
      <c r="L51" s="173"/>
      <c r="M51" s="173"/>
      <c r="N51" s="173"/>
      <c r="O51" s="159"/>
      <c r="U51" s="181"/>
      <c r="V51" s="181"/>
      <c r="W51" s="181"/>
      <c r="Y51" s="181"/>
      <c r="Z51" s="181"/>
      <c r="AA51" s="181"/>
    </row>
    <row r="52" spans="9:27" ht="14.25">
      <c r="I52" s="139"/>
      <c r="J52" s="139"/>
      <c r="L52" s="174"/>
      <c r="M52" s="174"/>
      <c r="N52" s="174"/>
      <c r="Q52" s="175"/>
      <c r="R52" s="175"/>
      <c r="S52" s="175"/>
      <c r="T52" s="175"/>
      <c r="U52" s="181"/>
      <c r="V52" s="181"/>
      <c r="W52" s="181"/>
      <c r="Y52" s="181"/>
      <c r="Z52" s="181"/>
      <c r="AA52" s="181"/>
    </row>
    <row r="53" spans="7:27" ht="14.25">
      <c r="G53" s="141"/>
      <c r="I53" s="139"/>
      <c r="J53" s="139"/>
      <c r="L53" s="174"/>
      <c r="M53" s="174"/>
      <c r="N53" s="174"/>
      <c r="Q53" s="175"/>
      <c r="R53" s="175"/>
      <c r="S53" s="175"/>
      <c r="T53" s="175"/>
      <c r="U53" s="181"/>
      <c r="V53" s="181"/>
      <c r="W53" s="181"/>
      <c r="Y53" s="181"/>
      <c r="Z53" s="181"/>
      <c r="AA53" s="181"/>
    </row>
    <row r="54" spans="9:27" ht="14.25">
      <c r="I54" s="139"/>
      <c r="J54" s="139"/>
      <c r="L54" s="173"/>
      <c r="M54" s="173"/>
      <c r="N54" s="173"/>
      <c r="O54" s="159"/>
      <c r="Q54" s="175"/>
      <c r="R54" s="175"/>
      <c r="S54" s="175"/>
      <c r="T54" s="175"/>
      <c r="U54" s="181"/>
      <c r="V54" s="181"/>
      <c r="W54" s="181"/>
      <c r="Y54" s="181"/>
      <c r="Z54" s="181"/>
      <c r="AA54" s="181"/>
    </row>
    <row r="55" spans="9:20" ht="14.25">
      <c r="I55" s="139"/>
      <c r="J55" s="139"/>
      <c r="L55" s="174"/>
      <c r="M55" s="174"/>
      <c r="N55" s="174"/>
      <c r="Q55" s="175"/>
      <c r="R55" s="175"/>
      <c r="S55" s="175"/>
      <c r="T55" s="175"/>
    </row>
    <row r="56" spans="9:20" ht="14.25">
      <c r="I56" s="139"/>
      <c r="J56" s="139"/>
      <c r="L56" s="173"/>
      <c r="M56" s="173"/>
      <c r="N56" s="173"/>
      <c r="O56" s="173"/>
      <c r="Q56" s="175"/>
      <c r="R56" s="175"/>
      <c r="S56" s="175"/>
      <c r="T56" s="175"/>
    </row>
    <row r="57" spans="9:20" ht="14.25">
      <c r="I57" s="139"/>
      <c r="J57" s="139"/>
      <c r="L57" s="173"/>
      <c r="M57" s="173"/>
      <c r="N57" s="173"/>
      <c r="O57" s="173"/>
      <c r="Q57" s="175"/>
      <c r="R57" s="95"/>
      <c r="S57" s="159"/>
      <c r="T57" s="175"/>
    </row>
    <row r="58" spans="6:20" ht="14.25">
      <c r="F58" s="95"/>
      <c r="G58" s="95"/>
      <c r="H58" s="95"/>
      <c r="I58" s="175"/>
      <c r="J58" s="175"/>
      <c r="L58" s="173"/>
      <c r="M58" s="173"/>
      <c r="N58" s="173"/>
      <c r="O58" s="175"/>
      <c r="Q58" s="175"/>
      <c r="R58" s="175"/>
      <c r="S58" s="175"/>
      <c r="T58" s="175"/>
    </row>
    <row r="59" spans="6:20" ht="14.25">
      <c r="F59" s="95"/>
      <c r="G59" s="95"/>
      <c r="H59" s="95"/>
      <c r="I59" s="175"/>
      <c r="J59" s="175"/>
      <c r="L59" s="173"/>
      <c r="M59" s="173"/>
      <c r="N59" s="173"/>
      <c r="O59" s="159"/>
      <c r="Q59" s="175"/>
      <c r="R59" s="175"/>
      <c r="S59" s="175"/>
      <c r="T59" s="175"/>
    </row>
    <row r="60" spans="6:20" ht="14.25">
      <c r="F60" s="95"/>
      <c r="G60" s="95"/>
      <c r="H60" s="95"/>
      <c r="I60" s="175"/>
      <c r="J60" s="175"/>
      <c r="L60" s="173"/>
      <c r="M60" s="173"/>
      <c r="N60" s="173"/>
      <c r="O60" s="159"/>
      <c r="Q60" s="175"/>
      <c r="R60" s="175"/>
      <c r="S60" s="175"/>
      <c r="T60" s="175"/>
    </row>
    <row r="61" spans="6:20" ht="14.25">
      <c r="F61" s="95"/>
      <c r="G61" s="95"/>
      <c r="H61" s="95"/>
      <c r="I61" s="95"/>
      <c r="J61" s="95"/>
      <c r="L61" s="173"/>
      <c r="M61" s="173"/>
      <c r="N61" s="173"/>
      <c r="O61" s="159"/>
      <c r="Q61" s="175"/>
      <c r="R61" s="175"/>
      <c r="S61" s="175"/>
      <c r="T61" s="175"/>
    </row>
    <row r="62" spans="6:20" ht="14.25">
      <c r="F62" s="95"/>
      <c r="G62" s="95"/>
      <c r="H62" s="177"/>
      <c r="I62" s="178"/>
      <c r="J62" s="95"/>
      <c r="L62" s="173"/>
      <c r="M62" s="173"/>
      <c r="N62" s="173"/>
      <c r="O62" s="175"/>
      <c r="Q62" s="175"/>
      <c r="R62" s="175"/>
      <c r="S62" s="175"/>
      <c r="T62" s="175"/>
    </row>
    <row r="63" spans="6:20" ht="14.25">
      <c r="F63" s="95"/>
      <c r="G63" s="95"/>
      <c r="H63" s="177"/>
      <c r="I63" s="178"/>
      <c r="J63" s="95"/>
      <c r="L63" s="173"/>
      <c r="M63" s="173"/>
      <c r="N63" s="173"/>
      <c r="O63" s="159"/>
      <c r="Q63" s="175"/>
      <c r="R63" s="175"/>
      <c r="S63" s="175"/>
      <c r="T63" s="175"/>
    </row>
    <row r="64" spans="6:20" ht="14.25">
      <c r="F64" s="95"/>
      <c r="G64" s="95"/>
      <c r="H64" s="177"/>
      <c r="I64" s="178"/>
      <c r="J64" s="95"/>
      <c r="L64" s="173"/>
      <c r="M64" s="173"/>
      <c r="N64" s="173"/>
      <c r="O64" s="159"/>
      <c r="Q64" s="175"/>
      <c r="R64" s="175"/>
      <c r="S64" s="175"/>
      <c r="T64" s="175"/>
    </row>
    <row r="65" spans="6:20" ht="14.25">
      <c r="F65" s="95"/>
      <c r="G65" s="95"/>
      <c r="H65" s="177"/>
      <c r="I65" s="178"/>
      <c r="J65" s="95"/>
      <c r="L65" s="173"/>
      <c r="M65" s="173"/>
      <c r="N65" s="173"/>
      <c r="O65" s="159"/>
      <c r="Q65" s="175"/>
      <c r="R65" s="175"/>
      <c r="S65" s="175"/>
      <c r="T65" s="175"/>
    </row>
    <row r="66" spans="6:20" ht="14.25">
      <c r="F66" s="95"/>
      <c r="G66" s="95"/>
      <c r="H66" s="177"/>
      <c r="I66" s="178"/>
      <c r="J66" s="95"/>
      <c r="L66" s="173"/>
      <c r="M66" s="173"/>
      <c r="N66" s="173"/>
      <c r="O66" s="159"/>
      <c r="Q66" s="175"/>
      <c r="R66" s="175"/>
      <c r="S66" s="175"/>
      <c r="T66" s="175"/>
    </row>
    <row r="67" spans="6:20" ht="14.25">
      <c r="F67" s="95"/>
      <c r="G67" s="95"/>
      <c r="H67" s="177"/>
      <c r="I67" s="178"/>
      <c r="J67" s="95"/>
      <c r="L67" s="173"/>
      <c r="M67" s="173"/>
      <c r="N67" s="173"/>
      <c r="O67" s="159"/>
      <c r="Q67" s="175"/>
      <c r="R67" s="175"/>
      <c r="S67" s="175"/>
      <c r="T67" s="175"/>
    </row>
    <row r="68" spans="6:20" ht="14.25">
      <c r="F68" s="95"/>
      <c r="G68" s="95"/>
      <c r="H68" s="177"/>
      <c r="I68" s="178"/>
      <c r="J68" s="95"/>
      <c r="L68" s="175"/>
      <c r="M68" s="95"/>
      <c r="N68" s="159"/>
      <c r="O68" s="159"/>
      <c r="P68" s="159"/>
      <c r="Q68" s="175"/>
      <c r="R68" s="175"/>
      <c r="S68" s="175"/>
      <c r="T68" s="175"/>
    </row>
    <row r="69" spans="6:20" ht="14.25">
      <c r="F69" s="95"/>
      <c r="G69" s="95"/>
      <c r="H69" s="177"/>
      <c r="I69" s="178"/>
      <c r="J69" s="95"/>
      <c r="L69" s="175"/>
      <c r="M69" s="95"/>
      <c r="N69" s="159"/>
      <c r="O69" s="159"/>
      <c r="P69" s="159"/>
      <c r="Q69" s="175"/>
      <c r="R69" s="175"/>
      <c r="S69" s="175"/>
      <c r="T69" s="175"/>
    </row>
    <row r="70" spans="6:20" ht="14.25">
      <c r="F70" s="95"/>
      <c r="G70" s="95"/>
      <c r="H70" s="177"/>
      <c r="I70" s="178"/>
      <c r="J70" s="95"/>
      <c r="L70" s="175"/>
      <c r="M70" s="95"/>
      <c r="N70" s="159"/>
      <c r="O70" s="159"/>
      <c r="P70" s="159"/>
      <c r="Q70" s="175"/>
      <c r="R70" s="175"/>
      <c r="S70" s="175"/>
      <c r="T70" s="175"/>
    </row>
    <row r="71" spans="6:20" ht="14.25">
      <c r="F71" s="95"/>
      <c r="G71" s="95"/>
      <c r="H71" s="177"/>
      <c r="I71" s="178"/>
      <c r="J71" s="95"/>
      <c r="L71" s="175"/>
      <c r="M71" s="95"/>
      <c r="N71" s="159"/>
      <c r="O71" s="159"/>
      <c r="P71" s="159"/>
      <c r="Q71" s="175"/>
      <c r="R71" s="175"/>
      <c r="S71" s="175"/>
      <c r="T71" s="175"/>
    </row>
    <row r="72" spans="6:20" ht="14.25">
      <c r="F72" s="95"/>
      <c r="G72" s="95"/>
      <c r="H72" s="177"/>
      <c r="I72" s="178"/>
      <c r="J72" s="95"/>
      <c r="L72" s="175"/>
      <c r="M72" s="95"/>
      <c r="N72" s="159"/>
      <c r="O72" s="159"/>
      <c r="P72" s="159"/>
      <c r="Q72" s="175"/>
      <c r="R72" s="175"/>
      <c r="S72" s="175"/>
      <c r="T72" s="175"/>
    </row>
    <row r="73" spans="6:20" ht="14.25">
      <c r="F73" s="95"/>
      <c r="G73" s="95"/>
      <c r="H73" s="177"/>
      <c r="I73" s="178"/>
      <c r="J73" s="95"/>
      <c r="L73" s="175"/>
      <c r="M73" s="95"/>
      <c r="N73" s="159"/>
      <c r="O73" s="159"/>
      <c r="P73" s="159"/>
      <c r="Q73" s="175"/>
      <c r="R73" s="175"/>
      <c r="S73" s="175"/>
      <c r="T73" s="175"/>
    </row>
    <row r="74" spans="6:20" ht="14.25">
      <c r="F74" s="95"/>
      <c r="G74" s="95"/>
      <c r="H74" s="177"/>
      <c r="I74" s="178"/>
      <c r="J74" s="95"/>
      <c r="L74" s="175"/>
      <c r="M74" s="95"/>
      <c r="N74" s="159"/>
      <c r="O74" s="159"/>
      <c r="P74" s="159"/>
      <c r="Q74" s="175"/>
      <c r="R74" s="175"/>
      <c r="S74" s="175"/>
      <c r="T74" s="175"/>
    </row>
    <row r="75" spans="6:20" ht="14.25">
      <c r="F75" s="95"/>
      <c r="G75" s="95"/>
      <c r="H75" s="177"/>
      <c r="I75" s="178"/>
      <c r="J75" s="95"/>
      <c r="L75" s="175"/>
      <c r="M75" s="95"/>
      <c r="N75" s="159"/>
      <c r="O75" s="159"/>
      <c r="P75" s="159"/>
      <c r="Q75" s="175"/>
      <c r="R75" s="175"/>
      <c r="S75" s="175"/>
      <c r="T75" s="175"/>
    </row>
    <row r="76" spans="6:20" ht="14.25">
      <c r="F76" s="95"/>
      <c r="G76" s="95"/>
      <c r="H76" s="177"/>
      <c r="I76" s="178"/>
      <c r="J76" s="95"/>
      <c r="L76" s="175"/>
      <c r="M76" s="95"/>
      <c r="N76" s="159"/>
      <c r="O76" s="159"/>
      <c r="P76" s="159"/>
      <c r="Q76" s="175"/>
      <c r="R76" s="175"/>
      <c r="S76" s="175"/>
      <c r="T76" s="175"/>
    </row>
    <row r="77" spans="6:20" ht="14.25">
      <c r="F77" s="95"/>
      <c r="G77" s="95"/>
      <c r="H77" s="177"/>
      <c r="I77" s="178"/>
      <c r="J77" s="95"/>
      <c r="L77" s="175"/>
      <c r="M77" s="95"/>
      <c r="N77" s="159"/>
      <c r="O77" s="159"/>
      <c r="P77" s="159"/>
      <c r="Q77" s="175"/>
      <c r="R77" s="175"/>
      <c r="S77" s="175"/>
      <c r="T77" s="175"/>
    </row>
    <row r="78" spans="6:20" ht="14.25">
      <c r="F78" s="95"/>
      <c r="G78" s="95"/>
      <c r="H78" s="177"/>
      <c r="I78" s="178"/>
      <c r="J78" s="95"/>
      <c r="L78" s="175"/>
      <c r="M78" s="95"/>
      <c r="N78" s="159"/>
      <c r="O78" s="159"/>
      <c r="P78" s="159"/>
      <c r="Q78" s="175"/>
      <c r="R78" s="175"/>
      <c r="S78" s="175"/>
      <c r="T78" s="175"/>
    </row>
    <row r="79" spans="6:20" ht="14.25">
      <c r="F79" s="95"/>
      <c r="G79" s="95"/>
      <c r="H79" s="177"/>
      <c r="I79" s="178"/>
      <c r="J79" s="95"/>
      <c r="L79" s="175"/>
      <c r="M79" s="175"/>
      <c r="N79" s="175"/>
      <c r="O79" s="175"/>
      <c r="P79" s="175"/>
      <c r="Q79" s="175"/>
      <c r="R79" s="175"/>
      <c r="S79" s="175"/>
      <c r="T79" s="175"/>
    </row>
    <row r="80" spans="6:20" ht="14.25">
      <c r="F80" s="95"/>
      <c r="G80" s="95"/>
      <c r="H80" s="177"/>
      <c r="I80" s="178"/>
      <c r="J80" s="95"/>
      <c r="L80" s="175"/>
      <c r="M80" s="175"/>
      <c r="N80" s="175"/>
      <c r="O80" s="175"/>
      <c r="P80" s="175"/>
      <c r="Q80" s="175"/>
      <c r="R80" s="175"/>
      <c r="S80" s="175"/>
      <c r="T80" s="175"/>
    </row>
    <row r="81" spans="6:10" ht="14.25">
      <c r="F81" s="95"/>
      <c r="G81" s="95"/>
      <c r="H81" s="177"/>
      <c r="I81" s="178"/>
      <c r="J81" s="95"/>
    </row>
    <row r="82" spans="6:10" ht="14.25">
      <c r="F82" s="95"/>
      <c r="G82" s="95"/>
      <c r="H82" s="177"/>
      <c r="I82" s="178"/>
      <c r="J82" s="95"/>
    </row>
    <row r="83" spans="6:10" ht="14.25">
      <c r="F83" s="95"/>
      <c r="G83" s="95"/>
      <c r="H83" s="177"/>
      <c r="I83" s="178"/>
      <c r="J83" s="95"/>
    </row>
    <row r="84" spans="6:10" ht="14.25">
      <c r="F84" s="95"/>
      <c r="G84" s="95"/>
      <c r="H84" s="177"/>
      <c r="I84" s="178"/>
      <c r="J84" s="95"/>
    </row>
    <row r="85" spans="6:10" ht="14.25">
      <c r="F85" s="95"/>
      <c r="G85" s="95"/>
      <c r="H85" s="177"/>
      <c r="I85" s="178"/>
      <c r="J85" s="95"/>
    </row>
    <row r="86" spans="6:10" ht="14.25">
      <c r="F86" s="95"/>
      <c r="G86" s="95"/>
      <c r="H86" s="177"/>
      <c r="I86" s="178"/>
      <c r="J86" s="95"/>
    </row>
    <row r="87" spans="6:10" ht="14.25">
      <c r="F87" s="95"/>
      <c r="G87" s="95"/>
      <c r="H87" s="177"/>
      <c r="I87" s="178"/>
      <c r="J87" s="95"/>
    </row>
    <row r="88" spans="6:10" ht="14.25">
      <c r="F88" s="95"/>
      <c r="G88" s="95"/>
      <c r="H88" s="95"/>
      <c r="I88" s="95"/>
      <c r="J88" s="95"/>
    </row>
    <row r="89" spans="6:10" ht="14.25">
      <c r="F89" s="95"/>
      <c r="G89" s="95"/>
      <c r="H89" s="95"/>
      <c r="I89" s="95"/>
      <c r="J89" s="95"/>
    </row>
  </sheetData>
  <sheetProtection/>
  <mergeCells count="4">
    <mergeCell ref="T12:Y12"/>
    <mergeCell ref="T15:Y15"/>
    <mergeCell ref="T20:Y20"/>
    <mergeCell ref="L42:R42"/>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8" tint="-0.4999699890613556"/>
  </sheetPr>
  <dimension ref="A1:AD83"/>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19" width="9.28125" style="68" customWidth="1"/>
    <col min="20" max="16384" width="9.140625" style="62" customWidth="1"/>
  </cols>
  <sheetData>
    <row r="1" spans="1:18" ht="14.25">
      <c r="A1" s="61" t="s">
        <v>93</v>
      </c>
      <c r="B1" s="93" t="s">
        <v>108</v>
      </c>
      <c r="N1" s="93"/>
      <c r="O1" s="93"/>
      <c r="P1" s="93"/>
      <c r="Q1" s="93"/>
      <c r="R1" s="214"/>
    </row>
    <row r="2" spans="1:18" ht="14.25">
      <c r="A2" s="93"/>
      <c r="N2" s="93"/>
      <c r="O2" s="93"/>
      <c r="P2" s="93"/>
      <c r="Q2" s="93"/>
      <c r="R2" s="214"/>
    </row>
    <row r="3" spans="1:21" ht="15">
      <c r="A3" s="109" t="s">
        <v>0</v>
      </c>
      <c r="B3" s="109"/>
      <c r="C3" s="107"/>
      <c r="D3" s="107"/>
      <c r="E3" s="107"/>
      <c r="F3" s="107"/>
      <c r="G3" s="107"/>
      <c r="H3" s="107"/>
      <c r="I3" s="107"/>
      <c r="J3" s="107"/>
      <c r="K3" s="107"/>
      <c r="L3" s="107"/>
      <c r="M3" s="107"/>
      <c r="N3" s="107"/>
      <c r="O3" s="107"/>
      <c r="P3" s="107"/>
      <c r="Q3" s="107"/>
      <c r="R3" s="107"/>
      <c r="U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418</v>
      </c>
    </row>
    <row r="5" spans="1:30" ht="14.25">
      <c r="A5" s="63">
        <v>1.1</v>
      </c>
      <c r="B5" s="62" t="s">
        <v>2</v>
      </c>
      <c r="C5" s="86">
        <v>1049</v>
      </c>
      <c r="D5" s="86">
        <v>1323.4163406560338</v>
      </c>
      <c r="E5" s="86">
        <v>1321.8</v>
      </c>
      <c r="F5" s="86">
        <v>1584.5</v>
      </c>
      <c r="G5" s="86">
        <v>1521</v>
      </c>
      <c r="H5" s="86">
        <v>1484</v>
      </c>
      <c r="I5" s="86">
        <v>1491</v>
      </c>
      <c r="J5" s="86">
        <v>1549</v>
      </c>
      <c r="K5" s="86">
        <v>2020</v>
      </c>
      <c r="L5" s="86">
        <v>1569</v>
      </c>
      <c r="M5" s="86">
        <v>1659</v>
      </c>
      <c r="N5" s="86">
        <v>1532</v>
      </c>
      <c r="O5" s="86">
        <v>1557</v>
      </c>
      <c r="P5" s="86">
        <v>1350</v>
      </c>
      <c r="Q5" s="129">
        <v>1457.3</v>
      </c>
      <c r="R5" s="129">
        <v>1604.2448144072266</v>
      </c>
      <c r="S5" s="94"/>
      <c r="U5" s="68"/>
      <c r="V5" s="68"/>
      <c r="W5" s="68"/>
      <c r="X5" s="68"/>
      <c r="Y5" s="68"/>
      <c r="Z5" s="68"/>
      <c r="AA5" s="68"/>
      <c r="AB5" s="68"/>
      <c r="AC5" s="68"/>
      <c r="AD5" s="68"/>
    </row>
    <row r="6" spans="1:30" ht="14.25">
      <c r="A6" s="63">
        <v>1.2</v>
      </c>
      <c r="B6" s="62" t="s">
        <v>3</v>
      </c>
      <c r="C6" s="86">
        <v>5</v>
      </c>
      <c r="D6" s="86">
        <v>3.648936703781723</v>
      </c>
      <c r="E6" s="86">
        <v>4.2</v>
      </c>
      <c r="F6" s="86">
        <v>7.1</v>
      </c>
      <c r="G6" s="86">
        <v>3</v>
      </c>
      <c r="H6" s="86">
        <v>3</v>
      </c>
      <c r="I6" s="86">
        <v>2</v>
      </c>
      <c r="J6" s="86">
        <v>3</v>
      </c>
      <c r="K6" s="86">
        <v>3</v>
      </c>
      <c r="L6" s="86">
        <v>3</v>
      </c>
      <c r="M6" s="86">
        <v>-3</v>
      </c>
      <c r="N6" s="86">
        <v>2</v>
      </c>
      <c r="O6" s="86">
        <v>2</v>
      </c>
      <c r="P6" s="86">
        <v>2</v>
      </c>
      <c r="Q6" s="86">
        <v>1.2</v>
      </c>
      <c r="R6" s="86">
        <v>1.5506194367282387</v>
      </c>
      <c r="S6" s="94"/>
      <c r="U6" s="68"/>
      <c r="V6" s="68"/>
      <c r="W6" s="68"/>
      <c r="X6" s="68"/>
      <c r="Y6" s="68"/>
      <c r="Z6" s="68"/>
      <c r="AA6" s="68"/>
      <c r="AB6" s="68"/>
      <c r="AC6" s="68"/>
      <c r="AD6" s="68"/>
    </row>
    <row r="7" spans="1:30" ht="14.25">
      <c r="A7" s="63">
        <v>1.3</v>
      </c>
      <c r="B7" s="62" t="s">
        <v>4</v>
      </c>
      <c r="C7" s="86">
        <v>1044</v>
      </c>
      <c r="D7" s="86">
        <v>1319.767403952252</v>
      </c>
      <c r="E7" s="86">
        <v>1317.6</v>
      </c>
      <c r="F7" s="86">
        <v>1577.4</v>
      </c>
      <c r="G7" s="86">
        <v>1518</v>
      </c>
      <c r="H7" s="86">
        <v>1481</v>
      </c>
      <c r="I7" s="86">
        <v>1489</v>
      </c>
      <c r="J7" s="86">
        <v>1546</v>
      </c>
      <c r="K7" s="86">
        <v>2017</v>
      </c>
      <c r="L7" s="86">
        <v>1566</v>
      </c>
      <c r="M7" s="86">
        <v>1662</v>
      </c>
      <c r="N7" s="86">
        <v>1530</v>
      </c>
      <c r="O7" s="86">
        <v>1555</v>
      </c>
      <c r="P7" s="86">
        <v>1348</v>
      </c>
      <c r="Q7" s="129">
        <v>1456.1</v>
      </c>
      <c r="R7" s="129">
        <v>1602.6941949704983</v>
      </c>
      <c r="S7" s="94"/>
      <c r="U7" s="68"/>
      <c r="V7" s="68"/>
      <c r="W7" s="68"/>
      <c r="X7" s="68"/>
      <c r="Y7" s="68"/>
      <c r="Z7" s="68"/>
      <c r="AA7" s="68"/>
      <c r="AB7" s="68"/>
      <c r="AC7" s="68"/>
      <c r="AD7" s="68"/>
    </row>
    <row r="8" spans="1:30" ht="14.25">
      <c r="A8" s="63">
        <v>1.4</v>
      </c>
      <c r="B8" s="62" t="s">
        <v>5</v>
      </c>
      <c r="C8" s="86">
        <v>417</v>
      </c>
      <c r="D8" s="86">
        <v>453.3767178252583</v>
      </c>
      <c r="E8" s="86">
        <v>449.7</v>
      </c>
      <c r="F8" s="86">
        <v>500</v>
      </c>
      <c r="G8" s="86">
        <v>428</v>
      </c>
      <c r="H8" s="86">
        <v>540</v>
      </c>
      <c r="I8" s="86">
        <v>603</v>
      </c>
      <c r="J8" s="86">
        <v>659</v>
      </c>
      <c r="K8" s="86">
        <v>740</v>
      </c>
      <c r="L8" s="86">
        <v>701</v>
      </c>
      <c r="M8" s="86">
        <v>706</v>
      </c>
      <c r="N8" s="86">
        <v>761</v>
      </c>
      <c r="O8" s="86">
        <v>844</v>
      </c>
      <c r="P8" s="86">
        <v>823</v>
      </c>
      <c r="Q8" s="86">
        <v>867.9</v>
      </c>
      <c r="R8" s="86">
        <v>924.9155497881142</v>
      </c>
      <c r="S8" s="94"/>
      <c r="U8" s="68"/>
      <c r="V8" s="68"/>
      <c r="W8" s="68"/>
      <c r="X8" s="68"/>
      <c r="Y8" s="68"/>
      <c r="Z8" s="68"/>
      <c r="AA8" s="68"/>
      <c r="AB8" s="68"/>
      <c r="AC8" s="68"/>
      <c r="AD8" s="68"/>
    </row>
    <row r="9" spans="1:30" ht="14.25">
      <c r="A9" s="63">
        <v>1.5</v>
      </c>
      <c r="B9" s="62" t="s">
        <v>6</v>
      </c>
      <c r="C9" s="86">
        <v>2</v>
      </c>
      <c r="D9" s="86">
        <v>2.5909068111144546</v>
      </c>
      <c r="E9" s="86">
        <v>1</v>
      </c>
      <c r="F9" s="86">
        <v>1.3</v>
      </c>
      <c r="G9" s="86">
        <v>2</v>
      </c>
      <c r="H9" s="86">
        <v>0.4</v>
      </c>
      <c r="I9" s="86">
        <v>1</v>
      </c>
      <c r="J9" s="86">
        <v>0</v>
      </c>
      <c r="K9" s="86">
        <v>1</v>
      </c>
      <c r="L9" s="86">
        <v>1</v>
      </c>
      <c r="M9" s="86">
        <v>-1</v>
      </c>
      <c r="N9" s="86">
        <v>0.2</v>
      </c>
      <c r="O9" s="86">
        <v>1</v>
      </c>
      <c r="P9" s="86">
        <v>0.1</v>
      </c>
      <c r="Q9" s="86">
        <v>2.134</v>
      </c>
      <c r="R9" s="86">
        <v>0.1009752833593544</v>
      </c>
      <c r="S9" s="94"/>
      <c r="U9" s="68"/>
      <c r="V9" s="68"/>
      <c r="W9" s="68"/>
      <c r="X9" s="68"/>
      <c r="Y9" s="68"/>
      <c r="Z9" s="68"/>
      <c r="AA9" s="68"/>
      <c r="AB9" s="68"/>
      <c r="AC9" s="68"/>
      <c r="AD9" s="68"/>
    </row>
    <row r="10" spans="1:30" ht="14.25">
      <c r="A10" s="63">
        <v>1.6</v>
      </c>
      <c r="B10" s="62" t="s">
        <v>7</v>
      </c>
      <c r="C10" s="86">
        <v>415</v>
      </c>
      <c r="D10" s="86">
        <v>450.78581101414386</v>
      </c>
      <c r="E10" s="86">
        <v>449</v>
      </c>
      <c r="F10" s="86">
        <v>498.7</v>
      </c>
      <c r="G10" s="86">
        <v>426</v>
      </c>
      <c r="H10" s="86">
        <v>539.6</v>
      </c>
      <c r="I10" s="86">
        <v>602</v>
      </c>
      <c r="J10" s="86">
        <v>659</v>
      </c>
      <c r="K10" s="86">
        <v>739</v>
      </c>
      <c r="L10" s="86">
        <v>700</v>
      </c>
      <c r="M10" s="86">
        <v>707</v>
      </c>
      <c r="N10" s="86">
        <v>760.8</v>
      </c>
      <c r="O10" s="86">
        <v>843</v>
      </c>
      <c r="P10" s="86">
        <v>822.9</v>
      </c>
      <c r="Q10" s="86">
        <v>865.766</v>
      </c>
      <c r="R10" s="86">
        <v>924.8145745047548</v>
      </c>
      <c r="S10" s="94"/>
      <c r="U10" s="68"/>
      <c r="V10" s="68"/>
      <c r="W10" s="68"/>
      <c r="X10" s="68"/>
      <c r="Y10" s="68"/>
      <c r="Z10" s="68"/>
      <c r="AA10" s="68"/>
      <c r="AB10" s="68"/>
      <c r="AC10" s="68"/>
      <c r="AD10" s="68"/>
    </row>
    <row r="11" spans="1:30" ht="14.25">
      <c r="A11" s="63">
        <v>1.7</v>
      </c>
      <c r="B11" s="62" t="s">
        <v>8</v>
      </c>
      <c r="C11" s="86">
        <v>154</v>
      </c>
      <c r="D11" s="86">
        <v>141.64710602868894</v>
      </c>
      <c r="E11" s="86">
        <v>366.2</v>
      </c>
      <c r="F11" s="86">
        <v>830.5</v>
      </c>
      <c r="G11" s="86">
        <v>147</v>
      </c>
      <c r="H11" s="86">
        <v>72</v>
      </c>
      <c r="I11" s="86">
        <v>37</v>
      </c>
      <c r="J11" s="86">
        <v>132</v>
      </c>
      <c r="K11" s="86">
        <v>29</v>
      </c>
      <c r="L11" s="86">
        <v>148</v>
      </c>
      <c r="M11" s="86">
        <v>550</v>
      </c>
      <c r="N11" s="86">
        <v>763</v>
      </c>
      <c r="O11" s="86">
        <v>32</v>
      </c>
      <c r="P11" s="86">
        <v>35</v>
      </c>
      <c r="Q11" s="86">
        <v>73.2</v>
      </c>
      <c r="R11" s="86">
        <v>51.127354569232956</v>
      </c>
      <c r="S11" s="94"/>
      <c r="U11" s="68"/>
      <c r="V11" s="68"/>
      <c r="W11" s="68"/>
      <c r="X11" s="68"/>
      <c r="Y11" s="68"/>
      <c r="Z11" s="68"/>
      <c r="AA11" s="68"/>
      <c r="AB11" s="68"/>
      <c r="AC11" s="68"/>
      <c r="AD11" s="68"/>
    </row>
    <row r="12" spans="1:30" ht="14.25">
      <c r="A12" s="63">
        <v>1.8</v>
      </c>
      <c r="B12" s="62" t="s">
        <v>9</v>
      </c>
      <c r="C12" s="86">
        <v>216</v>
      </c>
      <c r="D12" s="86">
        <v>197.03518407061893</v>
      </c>
      <c r="E12" s="86">
        <v>142.8</v>
      </c>
      <c r="F12" s="86">
        <v>883</v>
      </c>
      <c r="G12" s="86">
        <v>203</v>
      </c>
      <c r="H12" s="86">
        <v>493</v>
      </c>
      <c r="I12" s="86">
        <v>246</v>
      </c>
      <c r="J12" s="86">
        <v>363</v>
      </c>
      <c r="K12" s="86">
        <v>324</v>
      </c>
      <c r="L12" s="86">
        <v>139</v>
      </c>
      <c r="M12" s="86">
        <v>90</v>
      </c>
      <c r="N12" s="86">
        <v>41</v>
      </c>
      <c r="O12" s="86">
        <v>46</v>
      </c>
      <c r="P12" s="86">
        <v>20</v>
      </c>
      <c r="Q12" s="86">
        <v>119</v>
      </c>
      <c r="R12" s="86">
        <v>15.650644007380524</v>
      </c>
      <c r="S12" s="94"/>
      <c r="U12" s="68"/>
      <c r="V12" s="68"/>
      <c r="W12" s="68"/>
      <c r="X12" s="68"/>
      <c r="Y12" s="68"/>
      <c r="Z12" s="68"/>
      <c r="AA12" s="68"/>
      <c r="AB12" s="68"/>
      <c r="AC12" s="68"/>
      <c r="AD12" s="68"/>
    </row>
    <row r="13" spans="1:30" ht="14.25">
      <c r="A13" s="63">
        <v>1.9</v>
      </c>
      <c r="B13" s="62" t="s">
        <v>10</v>
      </c>
      <c r="C13" s="86">
        <v>564</v>
      </c>
      <c r="D13" s="86">
        <v>812</v>
      </c>
      <c r="E13" s="86">
        <v>1092</v>
      </c>
      <c r="F13" s="86">
        <v>1026.2</v>
      </c>
      <c r="G13" s="86">
        <v>1036</v>
      </c>
      <c r="H13" s="86">
        <v>520</v>
      </c>
      <c r="I13" s="86">
        <v>678</v>
      </c>
      <c r="J13" s="86">
        <v>656</v>
      </c>
      <c r="K13" s="86">
        <v>983</v>
      </c>
      <c r="L13" s="86">
        <v>875</v>
      </c>
      <c r="M13" s="86">
        <v>1415</v>
      </c>
      <c r="N13" s="86">
        <v>1491.2</v>
      </c>
      <c r="O13" s="86">
        <v>698</v>
      </c>
      <c r="P13" s="86">
        <v>540.1</v>
      </c>
      <c r="Q13" s="129">
        <v>544.534</v>
      </c>
      <c r="R13" s="222">
        <v>713.356331027596</v>
      </c>
      <c r="S13" s="94"/>
      <c r="U13" s="68"/>
      <c r="V13" s="68"/>
      <c r="W13" s="68"/>
      <c r="X13" s="68"/>
      <c r="Y13" s="68"/>
      <c r="Z13" s="68"/>
      <c r="AA13" s="68"/>
      <c r="AB13" s="68"/>
      <c r="AC13" s="68"/>
      <c r="AD13" s="68"/>
    </row>
    <row r="14" spans="1:30" ht="14.25">
      <c r="A14" s="63"/>
      <c r="L14" s="68"/>
      <c r="M14" s="68"/>
      <c r="N14" s="68"/>
      <c r="O14" s="68"/>
      <c r="P14" s="68"/>
      <c r="Q14" s="68"/>
      <c r="R14" s="68"/>
      <c r="S14" s="94"/>
      <c r="U14" s="68"/>
      <c r="V14" s="68"/>
      <c r="W14" s="68"/>
      <c r="X14" s="68"/>
      <c r="Y14" s="68"/>
      <c r="Z14" s="68"/>
      <c r="AA14" s="68"/>
      <c r="AB14" s="68"/>
      <c r="AC14" s="68"/>
      <c r="AD14" s="68"/>
    </row>
    <row r="15" spans="1:30" ht="15">
      <c r="A15" s="107" t="s">
        <v>11</v>
      </c>
      <c r="B15" s="107"/>
      <c r="C15" s="107"/>
      <c r="D15" s="107"/>
      <c r="E15" s="107"/>
      <c r="F15" s="107"/>
      <c r="G15" s="107"/>
      <c r="H15" s="107"/>
      <c r="I15" s="107"/>
      <c r="J15" s="107"/>
      <c r="K15" s="107"/>
      <c r="L15" s="107"/>
      <c r="M15" s="107"/>
      <c r="N15" s="107"/>
      <c r="O15" s="107"/>
      <c r="P15" s="107"/>
      <c r="Q15" s="107"/>
      <c r="R15" s="107"/>
      <c r="S15" s="94"/>
      <c r="U15" s="68"/>
      <c r="V15" s="68"/>
      <c r="W15" s="68"/>
      <c r="X15" s="68"/>
      <c r="Y15" s="68"/>
      <c r="Z15" s="68"/>
      <c r="AA15" s="68"/>
      <c r="AB15" s="68"/>
      <c r="AC15" s="68"/>
      <c r="AD15" s="68"/>
    </row>
    <row r="16" spans="1:30"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418</v>
      </c>
      <c r="S16" s="94"/>
      <c r="U16" s="68"/>
      <c r="V16" s="68"/>
      <c r="W16" s="68"/>
      <c r="X16" s="68"/>
      <c r="Y16" s="68"/>
      <c r="Z16" s="68"/>
      <c r="AA16" s="68"/>
      <c r="AB16" s="68"/>
      <c r="AC16" s="68"/>
      <c r="AD16" s="68"/>
    </row>
    <row r="17" spans="1:30" ht="14.25">
      <c r="A17" s="63">
        <v>2.1</v>
      </c>
      <c r="B17" s="62" t="s">
        <v>12</v>
      </c>
      <c r="C17" s="86">
        <v>475</v>
      </c>
      <c r="D17" s="86">
        <v>502.42388905607385</v>
      </c>
      <c r="E17" s="86">
        <v>495.8</v>
      </c>
      <c r="F17" s="86">
        <v>718.7</v>
      </c>
      <c r="G17" s="86">
        <v>640</v>
      </c>
      <c r="H17" s="86">
        <v>783</v>
      </c>
      <c r="I17" s="86">
        <v>839</v>
      </c>
      <c r="J17" s="86">
        <v>933</v>
      </c>
      <c r="K17" s="86">
        <v>997</v>
      </c>
      <c r="L17" s="86">
        <v>873</v>
      </c>
      <c r="M17" s="86">
        <v>833</v>
      </c>
      <c r="N17" s="86">
        <v>767</v>
      </c>
      <c r="O17" s="86">
        <v>821</v>
      </c>
      <c r="P17" s="86">
        <v>761</v>
      </c>
      <c r="Q17" s="129">
        <v>767</v>
      </c>
      <c r="R17" s="129">
        <v>828.8272109083562</v>
      </c>
      <c r="S17" s="94"/>
      <c r="U17" s="68"/>
      <c r="V17" s="68"/>
      <c r="W17" s="68"/>
      <c r="X17" s="68"/>
      <c r="Y17" s="68"/>
      <c r="Z17" s="68"/>
      <c r="AA17" s="68"/>
      <c r="AB17" s="68"/>
      <c r="AC17" s="68"/>
      <c r="AD17" s="68"/>
    </row>
    <row r="18" spans="1:30" ht="14.25">
      <c r="A18" s="63">
        <v>2.2</v>
      </c>
      <c r="B18" s="62" t="s">
        <v>13</v>
      </c>
      <c r="C18" s="86">
        <v>660</v>
      </c>
      <c r="D18" s="86">
        <v>1221.8739341960077</v>
      </c>
      <c r="E18" s="86">
        <v>1148.7</v>
      </c>
      <c r="F18" s="86">
        <v>441.9</v>
      </c>
      <c r="G18" s="86">
        <v>-2020</v>
      </c>
      <c r="H18" s="86">
        <v>1663</v>
      </c>
      <c r="I18" s="86">
        <v>1253</v>
      </c>
      <c r="J18" s="86">
        <v>-925</v>
      </c>
      <c r="K18" s="86">
        <v>1180</v>
      </c>
      <c r="L18" s="86">
        <v>1951</v>
      </c>
      <c r="M18" s="86">
        <v>1282</v>
      </c>
      <c r="N18" s="86">
        <v>514</v>
      </c>
      <c r="O18" s="86">
        <v>1060</v>
      </c>
      <c r="P18" s="86">
        <v>1921</v>
      </c>
      <c r="Q18" s="86">
        <v>-793.7</v>
      </c>
      <c r="R18" s="86">
        <v>2620.117477117604</v>
      </c>
      <c r="S18" s="94"/>
      <c r="U18" s="68"/>
      <c r="V18" s="68"/>
      <c r="W18" s="68"/>
      <c r="X18" s="68"/>
      <c r="Y18" s="68"/>
      <c r="Z18" s="68"/>
      <c r="AA18" s="68"/>
      <c r="AB18" s="68"/>
      <c r="AC18" s="68"/>
      <c r="AD18" s="68"/>
    </row>
    <row r="19" spans="1:30" ht="14.25">
      <c r="A19" s="63">
        <v>2.3</v>
      </c>
      <c r="B19" s="62" t="s">
        <v>14</v>
      </c>
      <c r="C19" s="86" t="s">
        <v>110</v>
      </c>
      <c r="D19" s="86" t="s">
        <v>110</v>
      </c>
      <c r="E19" s="86" t="s">
        <v>110</v>
      </c>
      <c r="F19" s="86" t="s">
        <v>110</v>
      </c>
      <c r="G19" s="86">
        <v>20</v>
      </c>
      <c r="H19" s="86">
        <v>26</v>
      </c>
      <c r="I19" s="86">
        <v>33</v>
      </c>
      <c r="J19" s="86">
        <v>37</v>
      </c>
      <c r="K19" s="86">
        <v>39</v>
      </c>
      <c r="L19" s="86">
        <v>42</v>
      </c>
      <c r="M19" s="86">
        <v>38</v>
      </c>
      <c r="N19" s="86">
        <v>35</v>
      </c>
      <c r="O19" s="86">
        <v>39</v>
      </c>
      <c r="P19" s="86">
        <v>43</v>
      </c>
      <c r="Q19" s="86">
        <v>44.5</v>
      </c>
      <c r="R19" s="86">
        <v>48.6478232017032</v>
      </c>
      <c r="S19" s="94"/>
      <c r="U19" s="68"/>
      <c r="V19" s="68"/>
      <c r="W19" s="68"/>
      <c r="X19" s="68"/>
      <c r="Y19" s="68"/>
      <c r="Z19" s="68"/>
      <c r="AA19" s="68"/>
      <c r="AB19" s="68"/>
      <c r="AC19" s="68"/>
      <c r="AD19" s="68"/>
    </row>
    <row r="20" spans="1:30" ht="14.25">
      <c r="A20" s="63">
        <v>2.4</v>
      </c>
      <c r="B20" s="62" t="s">
        <v>15</v>
      </c>
      <c r="C20" s="86">
        <v>1135</v>
      </c>
      <c r="D20" s="86">
        <v>1724.2978232520816</v>
      </c>
      <c r="E20" s="86">
        <v>1644.5</v>
      </c>
      <c r="F20" s="86">
        <v>1160.6</v>
      </c>
      <c r="G20" s="86">
        <v>-1400</v>
      </c>
      <c r="H20" s="86">
        <v>2420</v>
      </c>
      <c r="I20" s="86">
        <v>2059</v>
      </c>
      <c r="J20" s="86">
        <v>-29</v>
      </c>
      <c r="K20" s="86">
        <v>2138</v>
      </c>
      <c r="L20" s="86">
        <v>2782</v>
      </c>
      <c r="M20" s="86">
        <v>2077</v>
      </c>
      <c r="N20" s="86">
        <v>1246</v>
      </c>
      <c r="O20" s="86">
        <v>1842</v>
      </c>
      <c r="P20" s="86">
        <v>2639</v>
      </c>
      <c r="Q20" s="129">
        <v>-71.20000000000005</v>
      </c>
      <c r="R20" s="129">
        <v>3400.296864824257</v>
      </c>
      <c r="S20" s="94"/>
      <c r="U20" s="68"/>
      <c r="V20" s="68"/>
      <c r="W20" s="68"/>
      <c r="X20" s="68"/>
      <c r="Y20" s="68"/>
      <c r="Z20" s="68"/>
      <c r="AA20" s="68"/>
      <c r="AB20" s="68"/>
      <c r="AC20" s="68"/>
      <c r="AD20" s="68"/>
    </row>
    <row r="21" spans="1:30" ht="14.25">
      <c r="A21" s="63">
        <v>2.5</v>
      </c>
      <c r="B21" s="62" t="s">
        <v>10</v>
      </c>
      <c r="C21" s="86">
        <v>564</v>
      </c>
      <c r="D21" s="86">
        <v>812</v>
      </c>
      <c r="E21" s="86">
        <v>1092</v>
      </c>
      <c r="F21" s="86">
        <v>1026.2</v>
      </c>
      <c r="G21" s="86">
        <v>1036</v>
      </c>
      <c r="H21" s="86">
        <v>520</v>
      </c>
      <c r="I21" s="86">
        <v>678</v>
      </c>
      <c r="J21" s="86">
        <v>656</v>
      </c>
      <c r="K21" s="86">
        <v>983</v>
      </c>
      <c r="L21" s="86">
        <v>875</v>
      </c>
      <c r="M21" s="86">
        <v>1415</v>
      </c>
      <c r="N21" s="86">
        <v>1491.2</v>
      </c>
      <c r="O21" s="86">
        <v>698</v>
      </c>
      <c r="P21" s="86">
        <v>540.1</v>
      </c>
      <c r="Q21" s="129">
        <v>544.534</v>
      </c>
      <c r="R21" s="129">
        <v>713.356331027596</v>
      </c>
      <c r="S21" s="94"/>
      <c r="U21" s="68"/>
      <c r="V21" s="68"/>
      <c r="W21" s="68"/>
      <c r="X21" s="68"/>
      <c r="Y21" s="68"/>
      <c r="Z21" s="68"/>
      <c r="AA21" s="68"/>
      <c r="AB21" s="68"/>
      <c r="AC21" s="68"/>
      <c r="AD21" s="68"/>
    </row>
    <row r="22" spans="1:30" ht="14.25">
      <c r="A22" s="63">
        <v>2.6</v>
      </c>
      <c r="B22" s="62" t="s">
        <v>16</v>
      </c>
      <c r="C22" s="86" t="s">
        <v>110</v>
      </c>
      <c r="D22" s="86" t="s">
        <v>110</v>
      </c>
      <c r="E22" s="86" t="s">
        <v>110</v>
      </c>
      <c r="F22" s="86" t="s">
        <v>110</v>
      </c>
      <c r="G22" s="86">
        <v>12</v>
      </c>
      <c r="H22" s="86">
        <v>22</v>
      </c>
      <c r="I22" s="86">
        <v>9</v>
      </c>
      <c r="J22" s="86">
        <v>7</v>
      </c>
      <c r="K22" s="86">
        <v>2</v>
      </c>
      <c r="L22" s="86">
        <v>2</v>
      </c>
      <c r="M22" s="86">
        <v>1</v>
      </c>
      <c r="N22" s="86">
        <v>3</v>
      </c>
      <c r="O22" s="86">
        <v>4</v>
      </c>
      <c r="P22" s="86">
        <v>2</v>
      </c>
      <c r="Q22" s="129">
        <v>9.4</v>
      </c>
      <c r="R22" s="129">
        <v>82.30464721518888</v>
      </c>
      <c r="S22" s="94"/>
      <c r="U22" s="68"/>
      <c r="V22" s="68"/>
      <c r="W22" s="68"/>
      <c r="X22" s="68"/>
      <c r="Y22" s="68"/>
      <c r="Z22" s="68"/>
      <c r="AA22" s="68"/>
      <c r="AB22" s="68"/>
      <c r="AC22" s="68"/>
      <c r="AD22" s="68"/>
    </row>
    <row r="23" spans="1:30" ht="14.25">
      <c r="A23" s="63">
        <v>2.7</v>
      </c>
      <c r="B23" s="62" t="s">
        <v>17</v>
      </c>
      <c r="C23" s="86">
        <v>1378</v>
      </c>
      <c r="D23" s="86">
        <v>1925</v>
      </c>
      <c r="E23" s="86">
        <v>2557</v>
      </c>
      <c r="F23" s="86">
        <v>2215</v>
      </c>
      <c r="G23" s="86">
        <v>84</v>
      </c>
      <c r="H23" s="86">
        <v>2706</v>
      </c>
      <c r="I23" s="86">
        <v>2441</v>
      </c>
      <c r="J23" s="86">
        <v>551</v>
      </c>
      <c r="K23" s="86">
        <v>2725</v>
      </c>
      <c r="L23" s="86">
        <v>3422</v>
      </c>
      <c r="M23" s="86">
        <v>3298</v>
      </c>
      <c r="N23" s="86">
        <v>2531</v>
      </c>
      <c r="O23" s="86">
        <v>2192</v>
      </c>
      <c r="P23" s="86">
        <v>2749</v>
      </c>
      <c r="Q23" s="86">
        <v>301.6</v>
      </c>
      <c r="R23" s="86">
        <v>82.56172136290374</v>
      </c>
      <c r="S23" s="94"/>
      <c r="U23" s="68"/>
      <c r="V23" s="68"/>
      <c r="W23" s="68"/>
      <c r="X23" s="68"/>
      <c r="Y23" s="68"/>
      <c r="Z23" s="68"/>
      <c r="AA23" s="68"/>
      <c r="AB23" s="68"/>
      <c r="AC23" s="68"/>
      <c r="AD23" s="68"/>
    </row>
    <row r="24" spans="1:30" ht="14.25">
      <c r="A24" s="63">
        <v>2.8</v>
      </c>
      <c r="B24" s="62" t="s">
        <v>18</v>
      </c>
      <c r="C24" s="86">
        <v>319</v>
      </c>
      <c r="D24" s="86">
        <v>609</v>
      </c>
      <c r="E24" s="86">
        <v>180</v>
      </c>
      <c r="F24" s="86">
        <v>-27</v>
      </c>
      <c r="G24" s="86">
        <v>-436</v>
      </c>
      <c r="H24" s="86">
        <v>256</v>
      </c>
      <c r="I24" s="86">
        <v>305</v>
      </c>
      <c r="J24" s="86">
        <v>83</v>
      </c>
      <c r="K24" s="86">
        <v>398</v>
      </c>
      <c r="L24" s="86">
        <v>237</v>
      </c>
      <c r="M24" s="86">
        <v>195</v>
      </c>
      <c r="N24" s="86">
        <v>209.19999999999982</v>
      </c>
      <c r="O24" s="86">
        <v>352</v>
      </c>
      <c r="P24" s="86">
        <v>432.0999999999999</v>
      </c>
      <c r="Q24" s="129">
        <v>181.1339999999999</v>
      </c>
      <c r="R24" s="129">
        <v>4113.396121704139</v>
      </c>
      <c r="S24" s="94"/>
      <c r="U24" s="68"/>
      <c r="V24" s="68"/>
      <c r="W24" s="68"/>
      <c r="X24" s="68"/>
      <c r="Y24" s="68"/>
      <c r="Z24" s="68"/>
      <c r="AA24" s="68"/>
      <c r="AB24" s="68"/>
      <c r="AC24" s="68"/>
      <c r="AD24" s="68"/>
    </row>
    <row r="25" spans="1:30" ht="14.25">
      <c r="A25" s="63"/>
      <c r="L25" s="68"/>
      <c r="M25" s="68"/>
      <c r="N25" s="68"/>
      <c r="O25" s="68"/>
      <c r="P25" s="68"/>
      <c r="Q25" s="68"/>
      <c r="R25" s="68"/>
      <c r="S25" s="94"/>
      <c r="U25" s="68"/>
      <c r="V25" s="68"/>
      <c r="W25" s="68"/>
      <c r="X25" s="68"/>
      <c r="Y25" s="68"/>
      <c r="Z25" s="68"/>
      <c r="AA25" s="68"/>
      <c r="AB25" s="68"/>
      <c r="AC25" s="68"/>
      <c r="AD25" s="68"/>
    </row>
    <row r="26" spans="1:30" ht="15">
      <c r="A26" s="109" t="s">
        <v>19</v>
      </c>
      <c r="B26" s="109"/>
      <c r="C26" s="107"/>
      <c r="D26" s="107"/>
      <c r="E26" s="107"/>
      <c r="F26" s="107"/>
      <c r="G26" s="107"/>
      <c r="H26" s="107"/>
      <c r="I26" s="107"/>
      <c r="J26" s="107"/>
      <c r="K26" s="107"/>
      <c r="L26" s="107"/>
      <c r="M26" s="107"/>
      <c r="N26" s="107"/>
      <c r="O26" s="107"/>
      <c r="P26" s="107"/>
      <c r="Q26" s="107"/>
      <c r="R26" s="107"/>
      <c r="S26" s="94"/>
      <c r="U26" s="68"/>
      <c r="V26" s="68"/>
      <c r="W26" s="68"/>
      <c r="X26" s="68"/>
      <c r="Y26" s="68"/>
      <c r="Z26" s="68"/>
      <c r="AA26" s="68"/>
      <c r="AB26" s="68"/>
      <c r="AC26" s="68"/>
      <c r="AD26" s="68"/>
    </row>
    <row r="27" spans="1:30"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418</v>
      </c>
      <c r="S27" s="94"/>
      <c r="U27" s="68"/>
      <c r="V27" s="68"/>
      <c r="W27" s="68"/>
      <c r="X27" s="68"/>
      <c r="Y27" s="68"/>
      <c r="Z27" s="68"/>
      <c r="AA27" s="68"/>
      <c r="AB27" s="68"/>
      <c r="AC27" s="68"/>
      <c r="AD27" s="68"/>
    </row>
    <row r="28" spans="1:30" ht="14.25">
      <c r="A28" s="63">
        <v>3.1</v>
      </c>
      <c r="B28" s="62" t="s">
        <v>20</v>
      </c>
      <c r="C28" s="86">
        <v>12161</v>
      </c>
      <c r="D28" s="86">
        <v>13782.981241849733</v>
      </c>
      <c r="E28" s="86">
        <v>14639.7</v>
      </c>
      <c r="F28" s="86">
        <v>16861.6</v>
      </c>
      <c r="G28" s="86">
        <v>14104</v>
      </c>
      <c r="H28" s="86">
        <v>19571</v>
      </c>
      <c r="I28" s="86">
        <v>22833</v>
      </c>
      <c r="J28" s="86">
        <v>23349</v>
      </c>
      <c r="K28" s="86">
        <v>26842</v>
      </c>
      <c r="L28" s="86">
        <v>26369</v>
      </c>
      <c r="M28" s="86">
        <v>27397</v>
      </c>
      <c r="N28" s="86">
        <v>27879</v>
      </c>
      <c r="O28" s="86">
        <v>31013</v>
      </c>
      <c r="P28" s="86">
        <v>30896</v>
      </c>
      <c r="Q28" s="86">
        <v>30759</v>
      </c>
      <c r="R28" s="86">
        <v>34181.86479855634</v>
      </c>
      <c r="S28" s="94"/>
      <c r="U28" s="68"/>
      <c r="V28" s="68"/>
      <c r="W28" s="68"/>
      <c r="X28" s="68"/>
      <c r="Y28" s="68"/>
      <c r="Z28" s="68"/>
      <c r="AA28" s="68"/>
      <c r="AB28" s="68"/>
      <c r="AC28" s="68"/>
      <c r="AD28" s="68"/>
    </row>
    <row r="29" spans="1:30" ht="14.25">
      <c r="A29" s="63">
        <v>3.2</v>
      </c>
      <c r="B29" s="62" t="s">
        <v>21</v>
      </c>
      <c r="C29" s="86">
        <v>13871</v>
      </c>
      <c r="D29" s="86">
        <v>16368.350511585915</v>
      </c>
      <c r="E29" s="86">
        <v>17812.5</v>
      </c>
      <c r="F29" s="86">
        <v>20152.6</v>
      </c>
      <c r="G29" s="86">
        <v>15575</v>
      </c>
      <c r="H29" s="86">
        <v>21559</v>
      </c>
      <c r="I29" s="86">
        <v>25115</v>
      </c>
      <c r="J29" s="86">
        <v>25977</v>
      </c>
      <c r="K29" s="86">
        <v>29900</v>
      </c>
      <c r="L29" s="86">
        <v>29672</v>
      </c>
      <c r="M29" s="86">
        <v>30734</v>
      </c>
      <c r="N29" s="86">
        <v>31301</v>
      </c>
      <c r="O29" s="86">
        <v>35002</v>
      </c>
      <c r="P29" s="86">
        <v>35134</v>
      </c>
      <c r="Q29" s="129">
        <v>34952</v>
      </c>
      <c r="R29" s="129">
        <v>39150.73298323161</v>
      </c>
      <c r="S29" s="94"/>
      <c r="U29" s="68"/>
      <c r="V29" s="68"/>
      <c r="W29" s="68"/>
      <c r="X29" s="68"/>
      <c r="Y29" s="68"/>
      <c r="Z29" s="68"/>
      <c r="AA29" s="68"/>
      <c r="AB29" s="68"/>
      <c r="AC29" s="68"/>
      <c r="AD29" s="68"/>
    </row>
    <row r="30" spans="1:30" ht="14.25">
      <c r="A30" s="63">
        <v>3.3</v>
      </c>
      <c r="B30" s="62" t="s">
        <v>22</v>
      </c>
      <c r="C30" s="86">
        <v>168</v>
      </c>
      <c r="D30" s="86">
        <v>169.3207693850938</v>
      </c>
      <c r="E30" s="86">
        <v>260.6</v>
      </c>
      <c r="F30" s="86">
        <v>220.9</v>
      </c>
      <c r="G30" s="86">
        <v>305</v>
      </c>
      <c r="H30" s="86">
        <v>207</v>
      </c>
      <c r="I30" s="86">
        <v>54</v>
      </c>
      <c r="J30" s="86">
        <v>262</v>
      </c>
      <c r="K30" s="86">
        <v>171</v>
      </c>
      <c r="L30" s="86">
        <v>198</v>
      </c>
      <c r="M30" s="86">
        <v>543</v>
      </c>
      <c r="N30" s="86">
        <v>422</v>
      </c>
      <c r="O30" s="86">
        <v>404</v>
      </c>
      <c r="P30" s="86">
        <v>475</v>
      </c>
      <c r="Q30" s="129">
        <v>271</v>
      </c>
      <c r="R30" s="129">
        <v>316.05922666719823</v>
      </c>
      <c r="S30" s="94"/>
      <c r="U30" s="68"/>
      <c r="V30" s="68"/>
      <c r="W30" s="68"/>
      <c r="X30" s="68"/>
      <c r="Y30" s="68"/>
      <c r="Z30" s="68"/>
      <c r="AA30" s="68"/>
      <c r="AB30" s="68"/>
      <c r="AC30" s="68"/>
      <c r="AD30" s="68"/>
    </row>
    <row r="31" spans="1:30" ht="14.25">
      <c r="A31" s="63">
        <v>3.4</v>
      </c>
      <c r="B31" s="62" t="s">
        <v>23</v>
      </c>
      <c r="C31" s="86">
        <v>13703</v>
      </c>
      <c r="D31" s="86">
        <v>16199.02974220082</v>
      </c>
      <c r="E31" s="86">
        <v>17551.9</v>
      </c>
      <c r="F31" s="86">
        <v>19931.699999999997</v>
      </c>
      <c r="G31" s="86">
        <v>15270</v>
      </c>
      <c r="H31" s="86">
        <v>21352</v>
      </c>
      <c r="I31" s="86">
        <v>25061</v>
      </c>
      <c r="J31" s="86">
        <v>25715</v>
      </c>
      <c r="K31" s="86">
        <v>29729</v>
      </c>
      <c r="L31" s="86">
        <v>29474</v>
      </c>
      <c r="M31" s="86">
        <v>30191</v>
      </c>
      <c r="N31" s="86">
        <v>30879</v>
      </c>
      <c r="O31" s="86">
        <v>34598</v>
      </c>
      <c r="P31" s="86">
        <v>34659</v>
      </c>
      <c r="Q31" s="129">
        <v>34681</v>
      </c>
      <c r="R31" s="222">
        <v>38834.673756564414</v>
      </c>
      <c r="S31" s="94"/>
      <c r="U31" s="68"/>
      <c r="V31" s="68"/>
      <c r="W31" s="68"/>
      <c r="X31" s="68"/>
      <c r="Y31" s="68"/>
      <c r="Z31" s="68"/>
      <c r="AA31" s="68"/>
      <c r="AB31" s="68"/>
      <c r="AC31" s="68"/>
      <c r="AD31" s="68"/>
    </row>
    <row r="32" spans="1:30" ht="14.25">
      <c r="A32" s="63">
        <v>3.5</v>
      </c>
      <c r="B32" s="62" t="s">
        <v>24</v>
      </c>
      <c r="C32" s="82">
        <v>1.1267987829948196</v>
      </c>
      <c r="D32" s="82">
        <v>1.175292156171203</v>
      </c>
      <c r="E32" s="82">
        <v>1.1989248413560387</v>
      </c>
      <c r="F32" s="82">
        <v>1.1820764340276129</v>
      </c>
      <c r="G32" s="82">
        <v>1.0826715825297788</v>
      </c>
      <c r="H32" s="82">
        <v>1.0910019927443666</v>
      </c>
      <c r="I32" s="82">
        <v>1.0975780668330926</v>
      </c>
      <c r="J32" s="82">
        <v>1.101</v>
      </c>
      <c r="K32" s="82">
        <v>1.1075553237463676</v>
      </c>
      <c r="L32" s="82">
        <v>1.118</v>
      </c>
      <c r="M32" s="82">
        <v>1.1019819688287038</v>
      </c>
      <c r="N32" s="82">
        <v>1.107607876896589</v>
      </c>
      <c r="O32" s="82">
        <v>1.1155966852610195</v>
      </c>
      <c r="P32" s="82">
        <v>1.121795701708959</v>
      </c>
      <c r="Q32" s="176">
        <v>1.1275073962092397</v>
      </c>
      <c r="R32" s="82">
        <v>1.1361192253678503</v>
      </c>
      <c r="S32" s="94"/>
      <c r="U32" s="68"/>
      <c r="V32" s="68"/>
      <c r="W32" s="68"/>
      <c r="X32" s="68"/>
      <c r="Y32" s="68"/>
      <c r="Z32" s="68"/>
      <c r="AA32" s="68"/>
      <c r="AB32" s="68"/>
      <c r="AC32" s="68"/>
      <c r="AD32" s="68"/>
    </row>
    <row r="33" spans="1:30" ht="14.25">
      <c r="A33" s="63"/>
      <c r="L33" s="68"/>
      <c r="M33" s="68"/>
      <c r="N33" s="68"/>
      <c r="O33" s="68"/>
      <c r="P33" s="68"/>
      <c r="Q33" s="68"/>
      <c r="R33" s="68"/>
      <c r="S33" s="94"/>
      <c r="U33" s="68"/>
      <c r="V33" s="68"/>
      <c r="W33" s="68"/>
      <c r="X33" s="68"/>
      <c r="Y33" s="68"/>
      <c r="Z33" s="68"/>
      <c r="AA33" s="68"/>
      <c r="AB33" s="68"/>
      <c r="AC33" s="68"/>
      <c r="AD33" s="68"/>
    </row>
    <row r="34" spans="1:30" ht="15">
      <c r="A34" s="109" t="s">
        <v>25</v>
      </c>
      <c r="B34" s="109"/>
      <c r="C34" s="107"/>
      <c r="D34" s="107"/>
      <c r="E34" s="107"/>
      <c r="F34" s="107"/>
      <c r="G34" s="107"/>
      <c r="H34" s="107"/>
      <c r="I34" s="107"/>
      <c r="J34" s="107"/>
      <c r="K34" s="107"/>
      <c r="L34" s="107"/>
      <c r="M34" s="107"/>
      <c r="N34" s="107"/>
      <c r="O34" s="107"/>
      <c r="P34" s="107"/>
      <c r="Q34" s="107"/>
      <c r="R34" s="107"/>
      <c r="S34" s="94"/>
      <c r="U34" s="68"/>
      <c r="V34" s="68"/>
      <c r="W34" s="68"/>
      <c r="X34" s="68"/>
      <c r="Y34" s="68"/>
      <c r="Z34" s="68"/>
      <c r="AA34" s="68"/>
      <c r="AB34" s="68"/>
      <c r="AC34" s="68"/>
      <c r="AD34" s="68"/>
    </row>
    <row r="35" spans="1:30"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418</v>
      </c>
      <c r="S35" s="94"/>
      <c r="U35" s="68"/>
      <c r="V35" s="68"/>
      <c r="W35" s="68"/>
      <c r="X35" s="68"/>
      <c r="Y35" s="68"/>
      <c r="Z35" s="68"/>
      <c r="AA35" s="68"/>
      <c r="AB35" s="68"/>
      <c r="AC35" s="68"/>
      <c r="AD35" s="68"/>
    </row>
    <row r="36" spans="1:30" ht="14.25">
      <c r="A36" s="63">
        <v>4.1</v>
      </c>
      <c r="B36" s="62" t="s">
        <v>26</v>
      </c>
      <c r="C36" s="86">
        <v>8339</v>
      </c>
      <c r="D36" s="86">
        <v>9068.10813521918</v>
      </c>
      <c r="E36" s="86">
        <v>9502.2</v>
      </c>
      <c r="F36" s="86">
        <v>11127.1</v>
      </c>
      <c r="G36" s="86">
        <v>8806</v>
      </c>
      <c r="H36" s="86">
        <v>10868</v>
      </c>
      <c r="I36" s="86">
        <v>12364</v>
      </c>
      <c r="J36" s="86">
        <v>14174</v>
      </c>
      <c r="K36" s="86">
        <v>15175</v>
      </c>
      <c r="L36" s="86">
        <v>14238</v>
      </c>
      <c r="M36" s="86">
        <v>14121</v>
      </c>
      <c r="N36" s="86">
        <v>13792</v>
      </c>
      <c r="O36" s="86">
        <v>14513</v>
      </c>
      <c r="P36" s="86">
        <v>13968</v>
      </c>
      <c r="Q36" s="129">
        <v>13648</v>
      </c>
      <c r="R36" s="86">
        <v>13547.61519161682</v>
      </c>
      <c r="S36" s="94"/>
      <c r="U36" s="68"/>
      <c r="V36" s="68"/>
      <c r="W36" s="68"/>
      <c r="X36" s="68"/>
      <c r="Y36" s="68"/>
      <c r="Z36" s="68"/>
      <c r="AA36" s="68"/>
      <c r="AB36" s="68"/>
      <c r="AC36" s="68"/>
      <c r="AD36" s="68"/>
    </row>
    <row r="37" spans="1:30" ht="14.25">
      <c r="A37" s="63">
        <v>4.2</v>
      </c>
      <c r="B37" s="62" t="s">
        <v>27</v>
      </c>
      <c r="C37" s="86" t="s">
        <v>110</v>
      </c>
      <c r="D37" s="86" t="s">
        <v>110</v>
      </c>
      <c r="E37" s="86" t="s">
        <v>110</v>
      </c>
      <c r="F37" s="86" t="s">
        <v>110</v>
      </c>
      <c r="G37" s="86">
        <v>1323</v>
      </c>
      <c r="H37" s="86">
        <v>1875</v>
      </c>
      <c r="I37" s="86">
        <v>3504</v>
      </c>
      <c r="J37" s="86">
        <v>4000</v>
      </c>
      <c r="K37" s="86">
        <v>3119</v>
      </c>
      <c r="L37" s="86">
        <v>2628</v>
      </c>
      <c r="M37" s="86">
        <v>1373</v>
      </c>
      <c r="N37" s="86">
        <v>2313</v>
      </c>
      <c r="O37" s="86">
        <v>2761</v>
      </c>
      <c r="P37" s="86">
        <v>1737</v>
      </c>
      <c r="Q37" s="86">
        <v>1445</v>
      </c>
      <c r="R37" s="86">
        <v>2198.307789578678</v>
      </c>
      <c r="S37" s="94"/>
      <c r="U37" s="68"/>
      <c r="V37" s="68"/>
      <c r="W37" s="68"/>
      <c r="X37" s="68"/>
      <c r="Y37" s="68"/>
      <c r="Z37" s="68"/>
      <c r="AA37" s="68"/>
      <c r="AB37" s="68"/>
      <c r="AC37" s="68"/>
      <c r="AD37" s="68"/>
    </row>
    <row r="38" spans="1:30" ht="14.25">
      <c r="A38" s="63">
        <v>4.3</v>
      </c>
      <c r="B38" s="62" t="s">
        <v>28</v>
      </c>
      <c r="C38" s="86" t="s">
        <v>110</v>
      </c>
      <c r="D38" s="86" t="s">
        <v>110</v>
      </c>
      <c r="E38" s="86" t="s">
        <v>110</v>
      </c>
      <c r="F38" s="86" t="s">
        <v>110</v>
      </c>
      <c r="G38" s="86">
        <v>3638</v>
      </c>
      <c r="H38" s="86">
        <v>4356</v>
      </c>
      <c r="I38" s="86">
        <v>4952</v>
      </c>
      <c r="J38" s="86">
        <v>5814</v>
      </c>
      <c r="K38" s="86">
        <v>6793</v>
      </c>
      <c r="L38" s="86">
        <v>6542</v>
      </c>
      <c r="M38" s="86">
        <v>6739</v>
      </c>
      <c r="N38" s="86">
        <v>6545</v>
      </c>
      <c r="O38" s="86">
        <v>6821</v>
      </c>
      <c r="P38" s="86">
        <v>6089</v>
      </c>
      <c r="Q38" s="86">
        <v>5729</v>
      </c>
      <c r="R38" s="86">
        <v>5696.690035230732</v>
      </c>
      <c r="S38" s="94"/>
      <c r="U38" s="68"/>
      <c r="V38" s="68"/>
      <c r="W38" s="68"/>
      <c r="X38" s="68"/>
      <c r="Y38" s="68"/>
      <c r="Z38" s="68"/>
      <c r="AA38" s="68"/>
      <c r="AB38" s="68"/>
      <c r="AC38" s="68"/>
      <c r="AD38" s="68"/>
    </row>
    <row r="39" spans="1:30" ht="14.25">
      <c r="A39" s="63">
        <v>4.4</v>
      </c>
      <c r="B39" s="62" t="s">
        <v>29</v>
      </c>
      <c r="C39" s="86" t="s">
        <v>110</v>
      </c>
      <c r="D39" s="86" t="s">
        <v>110</v>
      </c>
      <c r="E39" s="86" t="s">
        <v>110</v>
      </c>
      <c r="F39" s="86" t="s">
        <v>110</v>
      </c>
      <c r="G39" s="86">
        <v>3845</v>
      </c>
      <c r="H39" s="86">
        <v>4637</v>
      </c>
      <c r="I39" s="86">
        <v>3908</v>
      </c>
      <c r="J39" s="86">
        <v>4360</v>
      </c>
      <c r="K39" s="86">
        <v>5263</v>
      </c>
      <c r="L39" s="86">
        <v>5068</v>
      </c>
      <c r="M39" s="86">
        <v>6009</v>
      </c>
      <c r="N39" s="86">
        <v>4934</v>
      </c>
      <c r="O39" s="86">
        <v>4931</v>
      </c>
      <c r="P39" s="86">
        <v>6142</v>
      </c>
      <c r="Q39" s="129">
        <v>6474</v>
      </c>
      <c r="R39" s="86">
        <v>5652.617366807404</v>
      </c>
      <c r="S39" s="94"/>
      <c r="U39" s="68"/>
      <c r="V39" s="68"/>
      <c r="W39" s="68"/>
      <c r="X39" s="68"/>
      <c r="Y39" s="68"/>
      <c r="Z39" s="68"/>
      <c r="AA39" s="68"/>
      <c r="AB39" s="68"/>
      <c r="AC39" s="68"/>
      <c r="AD39" s="68"/>
    </row>
    <row r="40" spans="1:30" ht="14.25">
      <c r="A40" s="63">
        <v>4.5</v>
      </c>
      <c r="B40" s="62" t="s">
        <v>30</v>
      </c>
      <c r="C40" s="86">
        <v>3439</v>
      </c>
      <c r="D40" s="86">
        <v>4724.480263817835</v>
      </c>
      <c r="E40" s="86">
        <v>5850</v>
      </c>
      <c r="F40" s="86">
        <v>6554.8</v>
      </c>
      <c r="G40" s="86">
        <v>1518</v>
      </c>
      <c r="H40" s="86">
        <v>2935</v>
      </c>
      <c r="I40" s="86">
        <v>3945</v>
      </c>
      <c r="J40" s="86">
        <v>3296</v>
      </c>
      <c r="K40" s="86">
        <v>4485</v>
      </c>
      <c r="L40" s="86">
        <v>4615</v>
      </c>
      <c r="M40" s="86">
        <v>4664</v>
      </c>
      <c r="N40" s="86">
        <v>4759</v>
      </c>
      <c r="O40" s="86">
        <v>5606</v>
      </c>
      <c r="P40" s="86">
        <v>5619</v>
      </c>
      <c r="Q40" s="129">
        <v>5380</v>
      </c>
      <c r="R40" s="86">
        <v>5065.420933108944</v>
      </c>
      <c r="S40" s="94"/>
      <c r="U40" s="68"/>
      <c r="V40" s="68"/>
      <c r="W40" s="68"/>
      <c r="X40" s="68"/>
      <c r="Y40" s="68"/>
      <c r="Z40" s="68"/>
      <c r="AA40" s="68"/>
      <c r="AB40" s="68"/>
      <c r="AC40" s="68"/>
      <c r="AD40" s="68"/>
    </row>
    <row r="41" spans="1:30" ht="14.25">
      <c r="A41" s="63">
        <v>4.6</v>
      </c>
      <c r="B41" s="62" t="s">
        <v>31</v>
      </c>
      <c r="C41" s="86" t="s">
        <v>110</v>
      </c>
      <c r="D41" s="86" t="s">
        <v>110</v>
      </c>
      <c r="E41" s="86" t="s">
        <v>110</v>
      </c>
      <c r="F41" s="86" t="s">
        <v>110</v>
      </c>
      <c r="G41" s="86" t="s">
        <v>110</v>
      </c>
      <c r="H41" s="86" t="s">
        <v>110</v>
      </c>
      <c r="I41" s="86" t="s">
        <v>110</v>
      </c>
      <c r="J41" s="86" t="s">
        <v>110</v>
      </c>
      <c r="K41" s="86" t="s">
        <v>110</v>
      </c>
      <c r="L41" s="86" t="s">
        <v>110</v>
      </c>
      <c r="M41" s="86" t="s">
        <v>110</v>
      </c>
      <c r="N41" s="86" t="s">
        <v>110</v>
      </c>
      <c r="O41" s="86" t="s">
        <v>110</v>
      </c>
      <c r="P41" s="86" t="s">
        <v>110</v>
      </c>
      <c r="Q41" s="129">
        <v>5380</v>
      </c>
      <c r="R41" s="86">
        <v>2868.6009714106126</v>
      </c>
      <c r="S41" s="94"/>
      <c r="U41" s="68"/>
      <c r="V41" s="68"/>
      <c r="W41" s="68"/>
      <c r="X41" s="68"/>
      <c r="Y41" s="68"/>
      <c r="Z41" s="68"/>
      <c r="AA41" s="68"/>
      <c r="AB41" s="68"/>
      <c r="AC41" s="68"/>
      <c r="AD41" s="68"/>
    </row>
    <row r="42" spans="1:30" ht="14.25">
      <c r="A42" s="63">
        <v>4.7</v>
      </c>
      <c r="B42" s="62" t="s">
        <v>32</v>
      </c>
      <c r="C42" s="86" t="s">
        <v>110</v>
      </c>
      <c r="D42" s="86" t="s">
        <v>110</v>
      </c>
      <c r="E42" s="86" t="s">
        <v>110</v>
      </c>
      <c r="F42" s="86" t="s">
        <v>110</v>
      </c>
      <c r="G42" s="86" t="s">
        <v>110</v>
      </c>
      <c r="H42" s="86" t="s">
        <v>110</v>
      </c>
      <c r="I42" s="86" t="s">
        <v>110</v>
      </c>
      <c r="J42" s="86" t="s">
        <v>110</v>
      </c>
      <c r="K42" s="86" t="s">
        <v>110</v>
      </c>
      <c r="L42" s="86" t="s">
        <v>110</v>
      </c>
      <c r="M42" s="86">
        <v>4664</v>
      </c>
      <c r="N42" s="86">
        <v>4759</v>
      </c>
      <c r="O42" s="86">
        <v>5606</v>
      </c>
      <c r="P42" s="86">
        <v>5619</v>
      </c>
      <c r="Q42" s="86" t="s">
        <v>110</v>
      </c>
      <c r="R42" s="86">
        <v>2196.8199616983316</v>
      </c>
      <c r="S42" s="94"/>
      <c r="U42" s="68"/>
      <c r="V42" s="68"/>
      <c r="W42" s="68"/>
      <c r="X42" s="68"/>
      <c r="Y42" s="68"/>
      <c r="Z42" s="68"/>
      <c r="AA42" s="68"/>
      <c r="AB42" s="68"/>
      <c r="AC42" s="68"/>
      <c r="AD42" s="68"/>
    </row>
    <row r="43" spans="1:30" ht="14.25">
      <c r="A43" s="63">
        <v>4.8</v>
      </c>
      <c r="B43" s="62" t="s">
        <v>33</v>
      </c>
      <c r="C43" s="86" t="s">
        <v>110</v>
      </c>
      <c r="D43" s="86" t="s">
        <v>110</v>
      </c>
      <c r="E43" s="86" t="s">
        <v>110</v>
      </c>
      <c r="F43" s="86" t="s">
        <v>110</v>
      </c>
      <c r="G43" s="86">
        <v>3468</v>
      </c>
      <c r="H43" s="86">
        <v>5598</v>
      </c>
      <c r="I43" s="86">
        <v>6753</v>
      </c>
      <c r="J43" s="86">
        <v>6405</v>
      </c>
      <c r="K43" s="86">
        <v>8023</v>
      </c>
      <c r="L43" s="86">
        <v>8854</v>
      </c>
      <c r="M43" s="86">
        <v>9914</v>
      </c>
      <c r="N43" s="86">
        <v>10754</v>
      </c>
      <c r="O43" s="86">
        <v>12757</v>
      </c>
      <c r="P43" s="86">
        <v>13289</v>
      </c>
      <c r="Q43" s="86">
        <v>13837</v>
      </c>
      <c r="R43" s="86">
        <v>18078.61220907128</v>
      </c>
      <c r="S43" s="94"/>
      <c r="U43" s="68"/>
      <c r="V43" s="68"/>
      <c r="W43" s="68"/>
      <c r="X43" s="68"/>
      <c r="Y43" s="68"/>
      <c r="Z43" s="68"/>
      <c r="AA43" s="68"/>
      <c r="AB43" s="68"/>
      <c r="AC43" s="68"/>
      <c r="AD43" s="68"/>
    </row>
    <row r="44" spans="1:30" ht="14.25">
      <c r="A44" s="63">
        <v>4.9</v>
      </c>
      <c r="B44" s="62" t="s">
        <v>34</v>
      </c>
      <c r="C44" s="86" t="s">
        <v>110</v>
      </c>
      <c r="D44" s="86" t="s">
        <v>110</v>
      </c>
      <c r="E44" s="86" t="s">
        <v>110</v>
      </c>
      <c r="F44" s="86" t="s">
        <v>110</v>
      </c>
      <c r="G44" s="86">
        <v>1411</v>
      </c>
      <c r="H44" s="86">
        <v>1854</v>
      </c>
      <c r="I44" s="86">
        <v>2042</v>
      </c>
      <c r="J44" s="86">
        <v>2011</v>
      </c>
      <c r="K44" s="86">
        <v>2495</v>
      </c>
      <c r="L44" s="86">
        <v>2749</v>
      </c>
      <c r="M44" s="86">
        <v>3352</v>
      </c>
      <c r="N44" s="86">
        <v>3866</v>
      </c>
      <c r="O44" s="86">
        <v>4893</v>
      </c>
      <c r="P44" s="86">
        <v>5165</v>
      </c>
      <c r="Q44" s="86">
        <v>5981</v>
      </c>
      <c r="R44" s="86">
        <v>7490.360476370998</v>
      </c>
      <c r="S44" s="94"/>
      <c r="U44" s="68"/>
      <c r="V44" s="68"/>
      <c r="W44" s="68"/>
      <c r="X44" s="68"/>
      <c r="Y44" s="68"/>
      <c r="Z44" s="68"/>
      <c r="AA44" s="68"/>
      <c r="AB44" s="68"/>
      <c r="AC44" s="68"/>
      <c r="AD44" s="68"/>
    </row>
    <row r="45" spans="1:30" ht="14.25">
      <c r="A45" s="73" t="s">
        <v>35</v>
      </c>
      <c r="B45" s="62" t="s">
        <v>36</v>
      </c>
      <c r="C45" s="86" t="s">
        <v>110</v>
      </c>
      <c r="D45" s="86" t="s">
        <v>110</v>
      </c>
      <c r="E45" s="86" t="s">
        <v>110</v>
      </c>
      <c r="F45" s="86" t="s">
        <v>110</v>
      </c>
      <c r="G45" s="86">
        <v>1956</v>
      </c>
      <c r="H45" s="86">
        <v>3636</v>
      </c>
      <c r="I45" s="86">
        <v>4613</v>
      </c>
      <c r="J45" s="86">
        <v>4235</v>
      </c>
      <c r="K45" s="86">
        <v>5391</v>
      </c>
      <c r="L45" s="86">
        <v>5935</v>
      </c>
      <c r="M45" s="86">
        <v>6072</v>
      </c>
      <c r="N45" s="86">
        <v>6333</v>
      </c>
      <c r="O45" s="86">
        <v>7296</v>
      </c>
      <c r="P45" s="86">
        <v>7476</v>
      </c>
      <c r="Q45" s="86">
        <v>7146</v>
      </c>
      <c r="R45" s="86">
        <v>8582.368407423568</v>
      </c>
      <c r="S45" s="94"/>
      <c r="U45" s="68"/>
      <c r="V45" s="68"/>
      <c r="W45" s="68"/>
      <c r="X45" s="68"/>
      <c r="Y45" s="68"/>
      <c r="Z45" s="68"/>
      <c r="AA45" s="68"/>
      <c r="AB45" s="68"/>
      <c r="AC45" s="68"/>
      <c r="AD45" s="68"/>
    </row>
    <row r="46" spans="1:30"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v>1457.9166567584937</v>
      </c>
      <c r="S46" s="94"/>
      <c r="U46" s="68"/>
      <c r="V46" s="68"/>
      <c r="W46" s="68"/>
      <c r="X46" s="68"/>
      <c r="Y46" s="68"/>
      <c r="Z46" s="68"/>
      <c r="AA46" s="68"/>
      <c r="AB46" s="68"/>
      <c r="AC46" s="68"/>
      <c r="AD46" s="68"/>
    </row>
    <row r="47" spans="1:30" ht="14.25">
      <c r="A47" s="73" t="s">
        <v>39</v>
      </c>
      <c r="B47" s="62" t="s">
        <v>40</v>
      </c>
      <c r="C47" s="86" t="s">
        <v>110</v>
      </c>
      <c r="D47" s="86" t="s">
        <v>110</v>
      </c>
      <c r="E47" s="86" t="s">
        <v>110</v>
      </c>
      <c r="F47" s="86" t="s">
        <v>110</v>
      </c>
      <c r="G47" s="86">
        <v>101</v>
      </c>
      <c r="H47" s="86">
        <v>108</v>
      </c>
      <c r="I47" s="86">
        <v>97</v>
      </c>
      <c r="J47" s="86">
        <v>159</v>
      </c>
      <c r="K47" s="86">
        <v>138</v>
      </c>
      <c r="L47" s="86">
        <v>169</v>
      </c>
      <c r="M47" s="86">
        <v>490</v>
      </c>
      <c r="N47" s="86">
        <v>555</v>
      </c>
      <c r="O47" s="86">
        <v>568</v>
      </c>
      <c r="P47" s="86">
        <v>648</v>
      </c>
      <c r="Q47" s="86">
        <v>710</v>
      </c>
      <c r="R47" s="86">
        <v>547.9666685354529</v>
      </c>
      <c r="S47" s="94"/>
      <c r="U47" s="68"/>
      <c r="V47" s="68"/>
      <c r="W47" s="68"/>
      <c r="X47" s="68"/>
      <c r="Y47" s="68"/>
      <c r="Z47" s="68"/>
      <c r="AA47" s="68"/>
      <c r="AB47" s="68"/>
      <c r="AC47" s="68"/>
      <c r="AD47" s="68"/>
    </row>
    <row r="48" spans="1:30" ht="14.25">
      <c r="A48" s="73" t="s">
        <v>41</v>
      </c>
      <c r="B48" s="62" t="s">
        <v>42</v>
      </c>
      <c r="C48" s="86">
        <v>113</v>
      </c>
      <c r="D48" s="86">
        <v>5.077740997090982</v>
      </c>
      <c r="E48" s="86">
        <v>10</v>
      </c>
      <c r="F48" s="86">
        <v>22.4</v>
      </c>
      <c r="G48" s="86">
        <v>81</v>
      </c>
      <c r="H48" s="86">
        <v>43</v>
      </c>
      <c r="I48" s="86">
        <v>113</v>
      </c>
      <c r="J48" s="86">
        <v>56</v>
      </c>
      <c r="K48" s="86">
        <v>77</v>
      </c>
      <c r="L48" s="86">
        <v>26</v>
      </c>
      <c r="M48" s="86">
        <v>34</v>
      </c>
      <c r="N48" s="86">
        <v>27</v>
      </c>
      <c r="O48" s="86">
        <v>32</v>
      </c>
      <c r="P48" s="86">
        <v>17</v>
      </c>
      <c r="Q48" s="86">
        <v>7</v>
      </c>
      <c r="R48" s="86">
        <v>110.19840223848821</v>
      </c>
      <c r="S48" s="94"/>
      <c r="U48" s="68"/>
      <c r="V48" s="68"/>
      <c r="W48" s="68"/>
      <c r="X48" s="68"/>
      <c r="Y48" s="68"/>
      <c r="Z48" s="68"/>
      <c r="AA48" s="68"/>
      <c r="AB48" s="68"/>
      <c r="AC48" s="68"/>
      <c r="AD48" s="68"/>
    </row>
    <row r="49" spans="1:30" ht="14.25">
      <c r="A49" s="73" t="s">
        <v>43</v>
      </c>
      <c r="B49" s="62" t="s">
        <v>44</v>
      </c>
      <c r="C49" s="86">
        <v>375</v>
      </c>
      <c r="D49" s="86">
        <v>316.78992376366733</v>
      </c>
      <c r="E49" s="86">
        <v>285.9</v>
      </c>
      <c r="F49" s="86">
        <v>237.9</v>
      </c>
      <c r="G49" s="86">
        <v>204</v>
      </c>
      <c r="H49" s="86">
        <v>226</v>
      </c>
      <c r="I49" s="86">
        <v>253</v>
      </c>
      <c r="J49" s="86">
        <v>232</v>
      </c>
      <c r="K49" s="86">
        <v>298</v>
      </c>
      <c r="L49" s="86">
        <v>311</v>
      </c>
      <c r="M49" s="86">
        <v>248</v>
      </c>
      <c r="N49" s="86">
        <v>187</v>
      </c>
      <c r="O49" s="86">
        <v>175</v>
      </c>
      <c r="P49" s="86">
        <v>226</v>
      </c>
      <c r="Q49" s="86">
        <v>219</v>
      </c>
      <c r="R49" s="86">
        <v>82.67219529998582</v>
      </c>
      <c r="S49" s="94"/>
      <c r="U49" s="68"/>
      <c r="V49" s="68"/>
      <c r="W49" s="68"/>
      <c r="X49" s="68"/>
      <c r="Y49" s="68"/>
      <c r="Z49" s="68"/>
      <c r="AA49" s="68"/>
      <c r="AB49" s="68"/>
      <c r="AC49" s="68"/>
      <c r="AD49" s="68"/>
    </row>
    <row r="50" spans="1:30" ht="14.25">
      <c r="A50" s="73" t="s">
        <v>45</v>
      </c>
      <c r="B50" s="62" t="s">
        <v>46</v>
      </c>
      <c r="C50" s="86">
        <v>585</v>
      </c>
      <c r="D50" s="86">
        <v>760.2001203731568</v>
      </c>
      <c r="E50" s="86">
        <v>912.5</v>
      </c>
      <c r="F50" s="86">
        <v>1045.8</v>
      </c>
      <c r="G50" s="86">
        <v>675</v>
      </c>
      <c r="H50" s="86">
        <v>820</v>
      </c>
      <c r="I50" s="86">
        <v>861</v>
      </c>
      <c r="J50" s="86">
        <v>905</v>
      </c>
      <c r="K50" s="86">
        <v>838</v>
      </c>
      <c r="L50" s="86">
        <v>818</v>
      </c>
      <c r="M50" s="86">
        <v>805</v>
      </c>
      <c r="N50" s="86">
        <v>886</v>
      </c>
      <c r="O50" s="86">
        <v>960</v>
      </c>
      <c r="P50" s="86">
        <v>916</v>
      </c>
      <c r="Q50" s="86">
        <v>923</v>
      </c>
      <c r="R50" s="86">
        <v>953.5812769926398</v>
      </c>
      <c r="S50" s="94"/>
      <c r="U50" s="68"/>
      <c r="V50" s="68"/>
      <c r="W50" s="68"/>
      <c r="X50" s="68"/>
      <c r="Y50" s="68"/>
      <c r="Z50" s="68"/>
      <c r="AA50" s="68"/>
      <c r="AB50" s="68"/>
      <c r="AC50" s="68"/>
      <c r="AD50" s="68"/>
    </row>
    <row r="51" spans="1:30" ht="14.25">
      <c r="A51" s="73" t="s">
        <v>47</v>
      </c>
      <c r="B51" s="62" t="s">
        <v>48</v>
      </c>
      <c r="C51" s="86">
        <v>778</v>
      </c>
      <c r="D51" s="86">
        <v>1248.2922058380982</v>
      </c>
      <c r="E51" s="86">
        <v>993.9</v>
      </c>
      <c r="F51" s="86">
        <v>881.7</v>
      </c>
      <c r="G51" s="86">
        <v>346</v>
      </c>
      <c r="H51" s="86">
        <v>464</v>
      </c>
      <c r="I51" s="86">
        <v>462</v>
      </c>
      <c r="J51" s="86">
        <v>428</v>
      </c>
      <c r="K51" s="86">
        <v>862</v>
      </c>
      <c r="L51" s="86">
        <v>662</v>
      </c>
      <c r="M51" s="86">
        <v>797</v>
      </c>
      <c r="N51" s="86">
        <v>721</v>
      </c>
      <c r="O51" s="86">
        <v>788</v>
      </c>
      <c r="P51" s="86">
        <v>804</v>
      </c>
      <c r="Q51" s="129">
        <v>691</v>
      </c>
      <c r="R51" s="86">
        <v>0</v>
      </c>
      <c r="S51" s="94"/>
      <c r="U51" s="68"/>
      <c r="V51" s="68"/>
      <c r="W51" s="68"/>
      <c r="X51" s="68"/>
      <c r="Y51" s="68"/>
      <c r="Z51" s="68"/>
      <c r="AA51" s="68"/>
      <c r="AB51" s="68"/>
      <c r="AC51" s="68"/>
      <c r="AD51" s="68"/>
    </row>
    <row r="52" spans="1:30"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v>1</v>
      </c>
      <c r="R52" s="86">
        <v>0.2962347168434072</v>
      </c>
      <c r="S52" s="94"/>
      <c r="U52" s="68"/>
      <c r="V52" s="68"/>
      <c r="W52" s="68"/>
      <c r="X52" s="68"/>
      <c r="Y52" s="68"/>
      <c r="Z52" s="68"/>
      <c r="AA52" s="68"/>
      <c r="AB52" s="68"/>
      <c r="AC52" s="68"/>
      <c r="AD52" s="68"/>
    </row>
    <row r="53" spans="1:30" ht="14.25">
      <c r="A53" s="73" t="s">
        <v>51</v>
      </c>
      <c r="B53" s="62" t="s">
        <v>52</v>
      </c>
      <c r="C53" s="86">
        <v>242</v>
      </c>
      <c r="D53" s="86">
        <v>245.40212157688833</v>
      </c>
      <c r="E53" s="86">
        <v>258.1</v>
      </c>
      <c r="F53" s="86">
        <v>282.9</v>
      </c>
      <c r="G53" s="86">
        <v>479</v>
      </c>
      <c r="H53" s="86">
        <v>604</v>
      </c>
      <c r="I53" s="86">
        <v>468</v>
      </c>
      <c r="J53" s="86">
        <v>481</v>
      </c>
      <c r="K53" s="86">
        <v>190</v>
      </c>
      <c r="L53" s="86">
        <v>147</v>
      </c>
      <c r="M53" s="86">
        <v>204</v>
      </c>
      <c r="N53" s="86">
        <v>207</v>
      </c>
      <c r="O53" s="86">
        <v>171</v>
      </c>
      <c r="P53" s="86">
        <v>295</v>
      </c>
      <c r="Q53" s="86">
        <v>246</v>
      </c>
      <c r="R53" s="86">
        <v>1312.29929773718</v>
      </c>
      <c r="S53" s="94"/>
      <c r="U53" s="68"/>
      <c r="V53" s="68"/>
      <c r="W53" s="68"/>
      <c r="X53" s="68"/>
      <c r="Y53" s="68"/>
      <c r="Z53" s="68"/>
      <c r="AA53" s="68"/>
      <c r="AB53" s="68"/>
      <c r="AC53" s="68"/>
      <c r="AD53" s="68"/>
    </row>
    <row r="54" spans="1:30" ht="14.25">
      <c r="A54" s="73" t="s">
        <v>53</v>
      </c>
      <c r="B54" s="62" t="s">
        <v>54</v>
      </c>
      <c r="C54" s="86">
        <v>13871</v>
      </c>
      <c r="D54" s="86">
        <v>16368.350511585915</v>
      </c>
      <c r="E54" s="86">
        <v>17812.6</v>
      </c>
      <c r="F54" s="86">
        <v>20152.600000000006</v>
      </c>
      <c r="G54" s="86">
        <v>15577</v>
      </c>
      <c r="H54" s="86">
        <v>21558</v>
      </c>
      <c r="I54" s="86">
        <v>25219</v>
      </c>
      <c r="J54" s="86">
        <v>25977</v>
      </c>
      <c r="K54" s="86">
        <v>29948</v>
      </c>
      <c r="L54" s="86">
        <v>29671</v>
      </c>
      <c r="M54" s="86">
        <v>30787</v>
      </c>
      <c r="N54" s="86">
        <v>31333</v>
      </c>
      <c r="O54" s="86">
        <v>35002</v>
      </c>
      <c r="P54" s="86">
        <v>35134</v>
      </c>
      <c r="Q54" s="129">
        <v>34952</v>
      </c>
      <c r="R54" s="86">
        <v>39150.73298323161</v>
      </c>
      <c r="S54" s="94"/>
      <c r="U54" s="68"/>
      <c r="V54" s="68"/>
      <c r="W54" s="68"/>
      <c r="X54" s="68"/>
      <c r="Y54" s="68"/>
      <c r="Z54" s="68"/>
      <c r="AA54" s="68"/>
      <c r="AB54" s="68"/>
      <c r="AC54" s="68"/>
      <c r="AD54" s="68"/>
    </row>
    <row r="55" spans="1:30" ht="14.25">
      <c r="A55" s="73" t="s">
        <v>55</v>
      </c>
      <c r="B55" s="62" t="s">
        <v>56</v>
      </c>
      <c r="C55" s="111">
        <v>0.0909</v>
      </c>
      <c r="D55" s="111">
        <v>0.046</v>
      </c>
      <c r="E55" s="111">
        <v>0.101</v>
      </c>
      <c r="F55" s="111">
        <v>0.063</v>
      </c>
      <c r="G55" s="111">
        <v>-0.075</v>
      </c>
      <c r="H55" s="111">
        <v>0.13942099956791013</v>
      </c>
      <c r="I55" s="111">
        <v>0.09208819714656291</v>
      </c>
      <c r="J55" s="111">
        <v>-0.0022302545566407752</v>
      </c>
      <c r="K55" s="111">
        <v>0.07949876364177218</v>
      </c>
      <c r="L55" s="111">
        <v>0.0979</v>
      </c>
      <c r="M55" s="111">
        <v>0.071</v>
      </c>
      <c r="N55" s="111">
        <v>0.08282646990394522</v>
      </c>
      <c r="O55" s="111">
        <v>0.05712247840850945</v>
      </c>
      <c r="P55" s="111">
        <v>0.0781960679733914</v>
      </c>
      <c r="Q55" s="77">
        <v>-0.001</v>
      </c>
      <c r="R55" s="223">
        <v>0.08685142284004276</v>
      </c>
      <c r="S55" s="94"/>
      <c r="U55" s="68"/>
      <c r="V55" s="68"/>
      <c r="W55" s="68"/>
      <c r="X55" s="68"/>
      <c r="Y55" s="68"/>
      <c r="Z55" s="68"/>
      <c r="AA55" s="68"/>
      <c r="AB55" s="68"/>
      <c r="AC55" s="68"/>
      <c r="AD55" s="68"/>
    </row>
    <row r="56" spans="1:30" ht="14.25">
      <c r="A56" s="73"/>
      <c r="C56" s="79"/>
      <c r="D56" s="130"/>
      <c r="E56" s="130"/>
      <c r="F56" s="130"/>
      <c r="G56" s="130"/>
      <c r="H56" s="130"/>
      <c r="I56" s="130"/>
      <c r="J56" s="130"/>
      <c r="K56" s="130"/>
      <c r="L56" s="130"/>
      <c r="M56" s="130"/>
      <c r="N56" s="130"/>
      <c r="O56" s="130"/>
      <c r="P56" s="130"/>
      <c r="Q56" s="130"/>
      <c r="R56" s="130"/>
      <c r="S56" s="94"/>
      <c r="U56" s="68"/>
      <c r="V56" s="68"/>
      <c r="W56" s="68"/>
      <c r="X56" s="68"/>
      <c r="Y56" s="68"/>
      <c r="Z56" s="68"/>
      <c r="AA56" s="68"/>
      <c r="AB56" s="68"/>
      <c r="AC56" s="68"/>
      <c r="AD56" s="68"/>
    </row>
    <row r="57" spans="1:30" ht="15">
      <c r="A57" s="109" t="s">
        <v>58</v>
      </c>
      <c r="B57" s="109"/>
      <c r="C57" s="107"/>
      <c r="D57" s="107"/>
      <c r="E57" s="107"/>
      <c r="F57" s="107"/>
      <c r="G57" s="107"/>
      <c r="H57" s="107"/>
      <c r="I57" s="107"/>
      <c r="J57" s="107"/>
      <c r="K57" s="107"/>
      <c r="L57" s="107"/>
      <c r="M57" s="107"/>
      <c r="N57" s="107"/>
      <c r="O57" s="107"/>
      <c r="P57" s="107"/>
      <c r="Q57" s="107"/>
      <c r="R57" s="107"/>
      <c r="S57" s="94"/>
      <c r="U57" s="68"/>
      <c r="V57" s="68"/>
      <c r="W57" s="68"/>
      <c r="X57" s="68"/>
      <c r="Y57" s="68"/>
      <c r="Z57" s="68"/>
      <c r="AA57" s="68"/>
      <c r="AB57" s="68"/>
      <c r="AC57" s="68"/>
      <c r="AD57" s="68"/>
    </row>
    <row r="58" spans="1:30"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418</v>
      </c>
      <c r="S58" s="94"/>
      <c r="U58" s="68"/>
      <c r="V58" s="68"/>
      <c r="W58" s="68"/>
      <c r="X58" s="68"/>
      <c r="Y58" s="68"/>
      <c r="Z58" s="68"/>
      <c r="AA58" s="68"/>
      <c r="AB58" s="68"/>
      <c r="AC58" s="68"/>
      <c r="AD58" s="68"/>
    </row>
    <row r="59" spans="1:30" ht="14.25">
      <c r="A59" s="63">
        <v>5.1</v>
      </c>
      <c r="B59" s="63" t="s">
        <v>60</v>
      </c>
      <c r="C59" s="86">
        <v>274.184</v>
      </c>
      <c r="D59" s="86">
        <v>277.585</v>
      </c>
      <c r="E59" s="86">
        <v>273.751</v>
      </c>
      <c r="F59" s="86">
        <v>280.176</v>
      </c>
      <c r="G59" s="86">
        <v>376.439</v>
      </c>
      <c r="H59" s="86">
        <v>369.146</v>
      </c>
      <c r="I59" s="86">
        <v>345.126</v>
      </c>
      <c r="J59" s="86">
        <v>353.776</v>
      </c>
      <c r="K59" s="86">
        <v>355.144</v>
      </c>
      <c r="L59" s="86">
        <v>380.451</v>
      </c>
      <c r="M59" s="86">
        <v>410.98400000000004</v>
      </c>
      <c r="N59" s="68">
        <v>455.37899999999996</v>
      </c>
      <c r="O59" s="68">
        <v>470.09299999999996</v>
      </c>
      <c r="P59" s="68">
        <v>463.242</v>
      </c>
      <c r="Q59" s="129">
        <v>471.26699999999994</v>
      </c>
      <c r="R59" s="129">
        <v>483.662</v>
      </c>
      <c r="S59" s="94"/>
      <c r="U59" s="68"/>
      <c r="V59" s="68"/>
      <c r="W59" s="68"/>
      <c r="X59" s="68"/>
      <c r="Y59" s="68"/>
      <c r="Z59" s="68"/>
      <c r="AA59" s="68"/>
      <c r="AB59" s="68"/>
      <c r="AC59" s="68"/>
      <c r="AD59" s="68"/>
    </row>
    <row r="60" spans="1:30" ht="14.25">
      <c r="A60" s="63">
        <v>5.2</v>
      </c>
      <c r="B60" s="63" t="s">
        <v>61</v>
      </c>
      <c r="C60" s="86">
        <v>193.83</v>
      </c>
      <c r="D60" s="86">
        <v>196.017</v>
      </c>
      <c r="E60" s="86">
        <v>200.184</v>
      </c>
      <c r="F60" s="86">
        <v>196.726</v>
      </c>
      <c r="G60" s="86">
        <v>172.156</v>
      </c>
      <c r="H60" s="86">
        <v>167.606</v>
      </c>
      <c r="I60" s="86">
        <v>157.764</v>
      </c>
      <c r="J60" s="86">
        <v>160.774</v>
      </c>
      <c r="K60" s="86">
        <v>158.405</v>
      </c>
      <c r="L60" s="86">
        <v>175.748</v>
      </c>
      <c r="M60" s="86">
        <v>179.821</v>
      </c>
      <c r="N60" s="68">
        <v>190.604</v>
      </c>
      <c r="O60" s="68">
        <v>187.288</v>
      </c>
      <c r="P60" s="68">
        <v>178.92</v>
      </c>
      <c r="Q60" s="129">
        <v>180.897</v>
      </c>
      <c r="R60" s="129">
        <v>180.893</v>
      </c>
      <c r="S60" s="94"/>
      <c r="U60" s="68"/>
      <c r="V60" s="68"/>
      <c r="W60" s="68"/>
      <c r="X60" s="68"/>
      <c r="Y60" s="68"/>
      <c r="Z60" s="68"/>
      <c r="AA60" s="68"/>
      <c r="AB60" s="68"/>
      <c r="AC60" s="68"/>
      <c r="AD60" s="68"/>
    </row>
    <row r="61" spans="1:30" ht="14.25">
      <c r="A61" s="63">
        <v>5.3</v>
      </c>
      <c r="B61" s="63" t="s">
        <v>62</v>
      </c>
      <c r="C61" s="86" t="s">
        <v>110</v>
      </c>
      <c r="D61" s="86" t="s">
        <v>110</v>
      </c>
      <c r="E61" s="86" t="s">
        <v>110</v>
      </c>
      <c r="F61" s="86" t="s">
        <v>110</v>
      </c>
      <c r="G61" s="86">
        <v>140.595</v>
      </c>
      <c r="H61" s="86">
        <v>136.754</v>
      </c>
      <c r="I61" s="86">
        <v>121.738</v>
      </c>
      <c r="J61" s="86">
        <v>126.411</v>
      </c>
      <c r="K61" s="86">
        <v>128.901</v>
      </c>
      <c r="L61" s="86">
        <v>133.907</v>
      </c>
      <c r="M61" s="86">
        <v>151.87</v>
      </c>
      <c r="N61" s="68">
        <v>177.094</v>
      </c>
      <c r="O61" s="68">
        <v>191.915</v>
      </c>
      <c r="P61" s="68">
        <v>194.205</v>
      </c>
      <c r="Q61" s="86">
        <v>194.898</v>
      </c>
      <c r="R61" s="86">
        <v>207.297</v>
      </c>
      <c r="S61" s="94"/>
      <c r="U61" s="68"/>
      <c r="V61" s="68"/>
      <c r="W61" s="68"/>
      <c r="X61" s="68"/>
      <c r="Y61" s="68"/>
      <c r="Z61" s="68"/>
      <c r="AA61" s="68"/>
      <c r="AB61" s="68"/>
      <c r="AC61" s="68"/>
      <c r="AD61" s="68"/>
    </row>
    <row r="62" spans="1:30" ht="14.25">
      <c r="A62" s="63">
        <v>5.4</v>
      </c>
      <c r="B62" s="63" t="s">
        <v>63</v>
      </c>
      <c r="C62" s="86">
        <v>80.354</v>
      </c>
      <c r="D62" s="86">
        <v>81.568</v>
      </c>
      <c r="E62" s="86">
        <v>73.567</v>
      </c>
      <c r="F62" s="86">
        <v>74.316</v>
      </c>
      <c r="G62" s="86">
        <v>63.688</v>
      </c>
      <c r="H62" s="86">
        <v>64.786</v>
      </c>
      <c r="I62" s="86">
        <v>65.624</v>
      </c>
      <c r="J62" s="86">
        <v>66.591</v>
      </c>
      <c r="K62" s="86">
        <v>67.838</v>
      </c>
      <c r="L62" s="86">
        <v>70.796</v>
      </c>
      <c r="M62" s="86">
        <v>79.293</v>
      </c>
      <c r="N62" s="68">
        <v>87.681</v>
      </c>
      <c r="O62" s="68">
        <v>90.89</v>
      </c>
      <c r="P62" s="68">
        <v>90.117</v>
      </c>
      <c r="Q62" s="86">
        <v>95.472</v>
      </c>
      <c r="R62" s="86">
        <v>95.472</v>
      </c>
      <c r="S62" s="94"/>
      <c r="U62" s="68"/>
      <c r="V62" s="68"/>
      <c r="W62" s="68"/>
      <c r="X62" s="68"/>
      <c r="Y62" s="68"/>
      <c r="Z62" s="68"/>
      <c r="AA62" s="68"/>
      <c r="AB62" s="68"/>
      <c r="AC62" s="68"/>
      <c r="AD62" s="68"/>
    </row>
    <row r="63" spans="1:21" ht="14.25">
      <c r="A63" s="63">
        <v>5.5</v>
      </c>
      <c r="B63" s="63" t="s">
        <v>82</v>
      </c>
      <c r="C63" s="86">
        <v>125</v>
      </c>
      <c r="D63" s="86">
        <v>122</v>
      </c>
      <c r="E63" s="86">
        <v>122</v>
      </c>
      <c r="F63" s="86">
        <v>109</v>
      </c>
      <c r="G63" s="86">
        <v>106</v>
      </c>
      <c r="H63" s="86">
        <v>104</v>
      </c>
      <c r="I63" s="86">
        <v>96</v>
      </c>
      <c r="J63" s="86">
        <v>95</v>
      </c>
      <c r="K63" s="86">
        <v>85</v>
      </c>
      <c r="L63" s="86">
        <v>84</v>
      </c>
      <c r="M63" s="86">
        <v>86</v>
      </c>
      <c r="N63" s="68">
        <v>87</v>
      </c>
      <c r="O63" s="68">
        <v>85</v>
      </c>
      <c r="P63" s="86" t="s">
        <v>110</v>
      </c>
      <c r="Q63" s="129">
        <v>87</v>
      </c>
      <c r="R63" s="209">
        <v>87</v>
      </c>
      <c r="S63" s="94"/>
      <c r="T63" s="127"/>
      <c r="U63" s="127"/>
    </row>
    <row r="64" spans="1:30" ht="14.25">
      <c r="A64" s="63">
        <v>5.6</v>
      </c>
      <c r="B64" s="63" t="s">
        <v>80</v>
      </c>
      <c r="C64" s="86" t="s">
        <v>110</v>
      </c>
      <c r="D64" s="86" t="s">
        <v>110</v>
      </c>
      <c r="E64" s="86" t="s">
        <v>110</v>
      </c>
      <c r="F64" s="86" t="s">
        <v>110</v>
      </c>
      <c r="G64" s="86" t="s">
        <v>110</v>
      </c>
      <c r="H64" s="86" t="s">
        <v>110</v>
      </c>
      <c r="I64" s="86" t="s">
        <v>110</v>
      </c>
      <c r="J64" s="86" t="s">
        <v>110</v>
      </c>
      <c r="K64" s="86" t="s">
        <v>110</v>
      </c>
      <c r="L64" s="86" t="s">
        <v>110</v>
      </c>
      <c r="M64" s="86" t="s">
        <v>110</v>
      </c>
      <c r="N64" s="86" t="s">
        <v>110</v>
      </c>
      <c r="O64" s="86" t="s">
        <v>110</v>
      </c>
      <c r="P64" s="86" t="s">
        <v>110</v>
      </c>
      <c r="Q64" s="86" t="s">
        <v>110</v>
      </c>
      <c r="R64" s="209">
        <v>449</v>
      </c>
      <c r="S64" s="94"/>
      <c r="T64" s="98"/>
      <c r="U64" s="98"/>
      <c r="V64" s="98"/>
      <c r="W64" s="98"/>
      <c r="X64" s="98"/>
      <c r="Y64" s="98"/>
      <c r="Z64" s="98"/>
      <c r="AA64" s="98"/>
      <c r="AB64" s="98"/>
      <c r="AC64" s="98"/>
      <c r="AD64" s="98"/>
    </row>
    <row r="65" spans="1:30" ht="14.25">
      <c r="A65" s="63">
        <v>5.7</v>
      </c>
      <c r="B65" s="63" t="s">
        <v>66</v>
      </c>
      <c r="C65" s="86">
        <v>2382</v>
      </c>
      <c r="D65" s="86">
        <v>2399</v>
      </c>
      <c r="E65" s="86">
        <v>2446</v>
      </c>
      <c r="F65" s="86">
        <v>2506</v>
      </c>
      <c r="G65" s="86">
        <v>2592</v>
      </c>
      <c r="H65" s="86">
        <v>2590</v>
      </c>
      <c r="I65" s="86">
        <v>2602</v>
      </c>
      <c r="J65" s="86">
        <v>2630</v>
      </c>
      <c r="K65" s="86">
        <v>2678</v>
      </c>
      <c r="L65" s="86">
        <v>2705</v>
      </c>
      <c r="M65" s="94">
        <v>2745</v>
      </c>
      <c r="N65" s="94">
        <v>2765</v>
      </c>
      <c r="O65" s="94">
        <v>2756</v>
      </c>
      <c r="P65" s="94">
        <v>2763</v>
      </c>
      <c r="Q65" s="212">
        <v>2802</v>
      </c>
      <c r="R65" s="79">
        <v>2840</v>
      </c>
      <c r="S65" s="94"/>
      <c r="T65" s="98"/>
      <c r="U65" s="98"/>
      <c r="V65" s="98"/>
      <c r="W65" s="98"/>
      <c r="X65" s="98"/>
      <c r="Y65" s="98"/>
      <c r="Z65" s="98"/>
      <c r="AA65" s="98"/>
      <c r="AB65" s="98"/>
      <c r="AC65" s="98"/>
      <c r="AD65" s="98"/>
    </row>
    <row r="66" ht="14.25">
      <c r="S66" s="94"/>
    </row>
    <row r="67" spans="1:19" ht="15">
      <c r="A67" s="109" t="s">
        <v>67</v>
      </c>
      <c r="B67" s="109"/>
      <c r="C67" s="107"/>
      <c r="D67" s="107"/>
      <c r="E67" s="107"/>
      <c r="F67" s="107"/>
      <c r="G67" s="107"/>
      <c r="H67" s="107"/>
      <c r="I67" s="107"/>
      <c r="J67" s="107"/>
      <c r="K67" s="107"/>
      <c r="L67" s="107"/>
      <c r="M67" s="107"/>
      <c r="N67" s="107"/>
      <c r="O67" s="107"/>
      <c r="P67" s="107"/>
      <c r="Q67" s="107"/>
      <c r="R67" s="107"/>
      <c r="S67" s="94"/>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418</v>
      </c>
      <c r="S68" s="94"/>
    </row>
    <row r="69" spans="1:19" ht="14.25">
      <c r="A69" s="63">
        <v>6.1</v>
      </c>
      <c r="B69" s="62" t="s">
        <v>69</v>
      </c>
      <c r="C69" s="82">
        <v>0.342</v>
      </c>
      <c r="D69" s="82">
        <v>0.352</v>
      </c>
      <c r="E69" s="82">
        <v>0.368</v>
      </c>
      <c r="F69" s="82">
        <v>0.381</v>
      </c>
      <c r="G69" s="81">
        <v>0.348</v>
      </c>
      <c r="H69" s="81">
        <v>0.35600000000000004</v>
      </c>
      <c r="I69" s="81">
        <v>0.371</v>
      </c>
      <c r="J69" s="81">
        <v>0.36</v>
      </c>
      <c r="K69" s="81">
        <v>0.361</v>
      </c>
      <c r="L69" s="81">
        <v>0.363</v>
      </c>
      <c r="M69" s="181">
        <v>0.366</v>
      </c>
      <c r="N69" s="181">
        <v>0.34600000000000003</v>
      </c>
      <c r="O69" s="181">
        <v>0.332</v>
      </c>
      <c r="P69" s="181">
        <v>0.331</v>
      </c>
      <c r="Q69" s="181">
        <v>0.328</v>
      </c>
      <c r="R69" s="176">
        <v>0.3251</v>
      </c>
      <c r="S69" s="94"/>
    </row>
    <row r="70" spans="1:19" ht="14.25">
      <c r="A70" s="63">
        <v>6.2</v>
      </c>
      <c r="B70" s="62" t="s">
        <v>70</v>
      </c>
      <c r="C70" s="82">
        <v>0.423</v>
      </c>
      <c r="D70" s="82">
        <v>0.4339</v>
      </c>
      <c r="E70" s="82">
        <v>0.45300000000000007</v>
      </c>
      <c r="F70" s="82">
        <v>0.466</v>
      </c>
      <c r="G70" s="81">
        <v>0.435</v>
      </c>
      <c r="H70" s="81">
        <v>0.447</v>
      </c>
      <c r="I70" s="81">
        <v>0.465</v>
      </c>
      <c r="J70" s="81">
        <v>0.46</v>
      </c>
      <c r="K70" s="81">
        <v>0.461</v>
      </c>
      <c r="L70" s="81">
        <v>0.462</v>
      </c>
      <c r="M70" s="181">
        <v>0.46299999999999997</v>
      </c>
      <c r="N70" s="181">
        <v>0.442</v>
      </c>
      <c r="O70" s="181">
        <v>0.433</v>
      </c>
      <c r="P70" s="181">
        <v>0.434</v>
      </c>
      <c r="Q70" s="181">
        <v>0.431</v>
      </c>
      <c r="R70" s="176">
        <v>0.4294</v>
      </c>
      <c r="S70" s="94"/>
    </row>
    <row r="71" spans="1:19" ht="14.25">
      <c r="A71" s="63">
        <v>6.3</v>
      </c>
      <c r="B71" s="62" t="s">
        <v>71</v>
      </c>
      <c r="C71" s="82">
        <v>0.557</v>
      </c>
      <c r="D71" s="82">
        <v>0.5684</v>
      </c>
      <c r="E71" s="82">
        <v>0.587</v>
      </c>
      <c r="F71" s="82">
        <v>0.602</v>
      </c>
      <c r="G71" s="81">
        <v>0.585</v>
      </c>
      <c r="H71" s="81">
        <v>0.592</v>
      </c>
      <c r="I71" s="81">
        <v>0.611</v>
      </c>
      <c r="J71" s="81">
        <v>0.61</v>
      </c>
      <c r="K71" s="81">
        <v>0.609</v>
      </c>
      <c r="L71" s="81">
        <v>0.61</v>
      </c>
      <c r="M71" s="181">
        <v>0.611</v>
      </c>
      <c r="N71" s="181">
        <v>0.5920000000000001</v>
      </c>
      <c r="O71" s="181">
        <v>0.585</v>
      </c>
      <c r="P71" s="181">
        <v>0.586</v>
      </c>
      <c r="Q71" s="181">
        <v>0.586</v>
      </c>
      <c r="R71" s="176">
        <v>0.5882</v>
      </c>
      <c r="S71" s="94"/>
    </row>
    <row r="72" spans="1:19" ht="14.25">
      <c r="A72" s="63">
        <v>6.4</v>
      </c>
      <c r="B72" s="62" t="s">
        <v>72</v>
      </c>
      <c r="C72" s="81">
        <v>0.06623420962785934</v>
      </c>
      <c r="D72" s="81">
        <v>0.0669237467156669</v>
      </c>
      <c r="E72" s="81">
        <v>0.06572886024120926</v>
      </c>
      <c r="F72" s="81">
        <v>0.07004430121489462</v>
      </c>
      <c r="G72" s="81">
        <v>0.05004097532517639</v>
      </c>
      <c r="H72" s="81">
        <v>0.07897895213490094</v>
      </c>
      <c r="I72" s="81">
        <v>0.07933936193774413</v>
      </c>
      <c r="J72" s="81">
        <v>0.07359699095768733</v>
      </c>
      <c r="K72" s="81">
        <v>0.07549700260664821</v>
      </c>
      <c r="L72" s="81">
        <v>0.07547982896903167</v>
      </c>
      <c r="M72" s="181">
        <v>0.115</v>
      </c>
      <c r="N72" s="181">
        <v>0.115</v>
      </c>
      <c r="O72" s="181">
        <v>0.11699999999999999</v>
      </c>
      <c r="P72" s="181">
        <v>0.124</v>
      </c>
      <c r="Q72" s="181">
        <v>0.12</v>
      </c>
      <c r="R72" s="181">
        <v>0.1145562177646056</v>
      </c>
      <c r="S72" s="94"/>
    </row>
    <row r="73" ht="14.25">
      <c r="S73" s="94"/>
    </row>
    <row r="74" spans="1:19" ht="33">
      <c r="A74" s="62" t="s">
        <v>287</v>
      </c>
      <c r="R74" s="219"/>
      <c r="S74" s="94"/>
    </row>
    <row r="75" spans="1:19" ht="14.25">
      <c r="A75" s="62" t="s">
        <v>292</v>
      </c>
      <c r="S75" s="94"/>
    </row>
    <row r="76" spans="1:22" ht="14.25">
      <c r="A76" s="137" t="s">
        <v>417</v>
      </c>
      <c r="S76" s="94"/>
      <c r="T76" s="68"/>
      <c r="U76" s="68"/>
      <c r="V76" s="68"/>
    </row>
    <row r="77" spans="1:22" ht="14.25">
      <c r="A77" s="62" t="s">
        <v>426</v>
      </c>
      <c r="S77" s="94"/>
      <c r="T77" s="68"/>
      <c r="U77" s="68"/>
      <c r="V77" s="68"/>
    </row>
    <row r="78" spans="19:22" ht="14.25">
      <c r="S78" s="94"/>
      <c r="T78" s="68"/>
      <c r="U78" s="68"/>
      <c r="V78" s="68"/>
    </row>
    <row r="79" ht="14.25">
      <c r="S79" s="94"/>
    </row>
    <row r="80" ht="14.25">
      <c r="S80" s="94"/>
    </row>
    <row r="81" ht="14.25">
      <c r="S81" s="94"/>
    </row>
    <row r="82" ht="14.25">
      <c r="S82" s="94"/>
    </row>
    <row r="83" ht="14.25">
      <c r="S83" s="94"/>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1.xml><?xml version="1.0" encoding="utf-8"?>
<worksheet xmlns="http://schemas.openxmlformats.org/spreadsheetml/2006/main" xmlns:r="http://schemas.openxmlformats.org/officeDocument/2006/relationships">
  <sheetPr>
    <tabColor theme="8" tint="-0.4999699890613556"/>
  </sheetPr>
  <dimension ref="A1:AI78"/>
  <sheetViews>
    <sheetView zoomScale="85" zoomScaleNormal="85" zoomScalePageLayoutView="0" workbookViewId="0" topLeftCell="A1">
      <selection activeCell="B1" sqref="B1"/>
    </sheetView>
  </sheetViews>
  <sheetFormatPr defaultColWidth="9.140625" defaultRowHeight="15"/>
  <cols>
    <col min="1" max="1" width="5.421875" style="62" customWidth="1"/>
    <col min="2" max="2" width="84.00390625" style="62" customWidth="1"/>
    <col min="3" max="16" width="10.7109375" style="62" customWidth="1"/>
    <col min="17" max="18" width="12.140625" style="62" customWidth="1"/>
    <col min="19" max="16384" width="9.140625" style="62" customWidth="1"/>
  </cols>
  <sheetData>
    <row r="1" spans="1:18" ht="14.25">
      <c r="A1" s="61" t="s">
        <v>94</v>
      </c>
      <c r="B1" s="61" t="s">
        <v>109</v>
      </c>
      <c r="N1" s="93"/>
      <c r="O1" s="93"/>
      <c r="P1" s="93"/>
      <c r="Q1" s="93"/>
      <c r="R1" s="214"/>
    </row>
    <row r="2" spans="1:18" ht="14.25">
      <c r="A2" s="93"/>
      <c r="N2" s="93"/>
      <c r="O2" s="93"/>
      <c r="P2" s="93"/>
      <c r="Q2" s="93"/>
      <c r="R2" s="214"/>
    </row>
    <row r="3" spans="1:21" ht="15">
      <c r="A3" s="109" t="s">
        <v>0</v>
      </c>
      <c r="B3" s="109"/>
      <c r="C3" s="107"/>
      <c r="D3" s="107"/>
      <c r="E3" s="107"/>
      <c r="F3" s="107"/>
      <c r="G3" s="107"/>
      <c r="H3" s="107"/>
      <c r="I3" s="107"/>
      <c r="J3" s="107"/>
      <c r="K3" s="107"/>
      <c r="L3" s="107"/>
      <c r="M3" s="107"/>
      <c r="N3" s="107"/>
      <c r="O3" s="107"/>
      <c r="P3" s="107"/>
      <c r="Q3" s="107"/>
      <c r="R3" s="107"/>
      <c r="U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30" ht="14.25">
      <c r="A5" s="63">
        <v>1.1</v>
      </c>
      <c r="B5" s="62" t="s">
        <v>2</v>
      </c>
      <c r="C5" s="86">
        <v>25.86064812307014</v>
      </c>
      <c r="D5" s="86">
        <v>31.35628260545536</v>
      </c>
      <c r="E5" s="86">
        <v>44.564816875048145</v>
      </c>
      <c r="F5" s="86">
        <v>45.95336592561263</v>
      </c>
      <c r="G5" s="86">
        <v>52.234802957402046</v>
      </c>
      <c r="H5" s="86">
        <v>38.529055778429964</v>
      </c>
      <c r="I5" s="86">
        <v>41.97891128022831</v>
      </c>
      <c r="J5" s="86">
        <v>40.70317952327783</v>
      </c>
      <c r="K5" s="86">
        <v>42.460826510444704</v>
      </c>
      <c r="L5" s="86">
        <v>40.82727469618059</v>
      </c>
      <c r="M5" s="86">
        <v>36.53243174577105</v>
      </c>
      <c r="N5" s="86">
        <v>31.573208102780693</v>
      </c>
      <c r="O5" s="86">
        <v>29.985314109403227</v>
      </c>
      <c r="P5" s="86">
        <v>29.20450008391477</v>
      </c>
      <c r="Q5" s="129">
        <v>24.5</v>
      </c>
      <c r="R5" s="129">
        <v>25.34</v>
      </c>
      <c r="U5" s="68"/>
      <c r="V5" s="68"/>
      <c r="W5" s="68"/>
      <c r="X5" s="68"/>
      <c r="Y5" s="68"/>
      <c r="Z5" s="68"/>
      <c r="AA5" s="68"/>
      <c r="AB5" s="68"/>
      <c r="AC5" s="68"/>
      <c r="AD5" s="68"/>
    </row>
    <row r="6" spans="1:30"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U6" s="68"/>
      <c r="V6" s="68"/>
      <c r="W6" s="68"/>
      <c r="X6" s="68"/>
      <c r="Y6" s="68"/>
      <c r="Z6" s="68"/>
      <c r="AA6" s="68"/>
      <c r="AB6" s="68"/>
      <c r="AC6" s="68"/>
      <c r="AD6" s="68"/>
    </row>
    <row r="7" spans="1:30" ht="14.25">
      <c r="A7" s="63">
        <v>1.3</v>
      </c>
      <c r="B7" s="62" t="s">
        <v>4</v>
      </c>
      <c r="C7" s="86">
        <v>25.86064812307014</v>
      </c>
      <c r="D7" s="86">
        <v>31.35628260545536</v>
      </c>
      <c r="E7" s="86">
        <v>44.564816875048145</v>
      </c>
      <c r="F7" s="86">
        <v>45.95336592561263</v>
      </c>
      <c r="G7" s="86">
        <v>52.234802957402046</v>
      </c>
      <c r="H7" s="86">
        <v>38.529055778429964</v>
      </c>
      <c r="I7" s="86">
        <v>41.97891128022831</v>
      </c>
      <c r="J7" s="86">
        <v>40.70317952327783</v>
      </c>
      <c r="K7" s="86">
        <v>42.460826510444704</v>
      </c>
      <c r="L7" s="86">
        <v>40.82727469618059</v>
      </c>
      <c r="M7" s="86">
        <v>36.53243174577105</v>
      </c>
      <c r="N7" s="86">
        <v>31.573208102780693</v>
      </c>
      <c r="O7" s="86">
        <v>29.985314109403227</v>
      </c>
      <c r="P7" s="86">
        <v>29.20450008391477</v>
      </c>
      <c r="Q7" s="129">
        <v>24.5</v>
      </c>
      <c r="R7" s="129">
        <v>25.34</v>
      </c>
      <c r="S7" s="66"/>
      <c r="U7" s="68"/>
      <c r="V7" s="68"/>
      <c r="W7" s="68"/>
      <c r="X7" s="68"/>
      <c r="Y7" s="68"/>
      <c r="Z7" s="68"/>
      <c r="AA7" s="68"/>
      <c r="AB7" s="68"/>
      <c r="AC7" s="68"/>
      <c r="AD7" s="68"/>
    </row>
    <row r="8" spans="1:30" ht="14.25">
      <c r="A8" s="63">
        <v>1.4</v>
      </c>
      <c r="B8" s="62" t="s">
        <v>5</v>
      </c>
      <c r="C8" s="86">
        <v>1.0317347441552713</v>
      </c>
      <c r="D8" s="86">
        <v>4.489824695682416</v>
      </c>
      <c r="E8" s="86">
        <v>1.9507724012220484</v>
      </c>
      <c r="F8" s="86">
        <v>3.3813808823918157</v>
      </c>
      <c r="G8" s="86">
        <v>7.799427384405392</v>
      </c>
      <c r="H8" s="86">
        <v>4.806946594874401</v>
      </c>
      <c r="I8" s="86">
        <v>5.566160817103089</v>
      </c>
      <c r="J8" s="86">
        <v>7.651533042866158</v>
      </c>
      <c r="K8" s="86">
        <v>9.18336102196566</v>
      </c>
      <c r="L8" s="86">
        <v>10.745200120563272</v>
      </c>
      <c r="M8" s="86">
        <v>14.106542728104545</v>
      </c>
      <c r="N8" s="86">
        <v>12.79337821189722</v>
      </c>
      <c r="O8" s="86">
        <v>16.134833996383364</v>
      </c>
      <c r="P8" s="86">
        <v>16.626548905512003</v>
      </c>
      <c r="Q8" s="86">
        <v>20.3</v>
      </c>
      <c r="R8" s="86">
        <v>21.24</v>
      </c>
      <c r="S8" s="66"/>
      <c r="U8" s="68"/>
      <c r="V8" s="68"/>
      <c r="W8" s="68"/>
      <c r="X8" s="68"/>
      <c r="Y8" s="68"/>
      <c r="Z8" s="68"/>
      <c r="AA8" s="68"/>
      <c r="AB8" s="68"/>
      <c r="AC8" s="68"/>
      <c r="AD8" s="68"/>
    </row>
    <row r="9" spans="1:30"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v>0</v>
      </c>
      <c r="O9" s="86">
        <v>0</v>
      </c>
      <c r="P9" s="86">
        <v>0</v>
      </c>
      <c r="Q9" s="86">
        <v>0</v>
      </c>
      <c r="R9" s="86">
        <v>0</v>
      </c>
      <c r="S9" s="66"/>
      <c r="U9" s="68"/>
      <c r="V9" s="68"/>
      <c r="W9" s="68"/>
      <c r="X9" s="68"/>
      <c r="Y9" s="68"/>
      <c r="Z9" s="68"/>
      <c r="AA9" s="68"/>
      <c r="AB9" s="68"/>
      <c r="AC9" s="68"/>
      <c r="AD9" s="68"/>
    </row>
    <row r="10" spans="1:30" ht="14.25">
      <c r="A10" s="63">
        <v>1.6</v>
      </c>
      <c r="B10" s="62" t="s">
        <v>7</v>
      </c>
      <c r="C10" s="86">
        <v>1.0317347441552713</v>
      </c>
      <c r="D10" s="86">
        <v>4.489824695682416</v>
      </c>
      <c r="E10" s="86">
        <v>1.9507724012220484</v>
      </c>
      <c r="F10" s="86">
        <v>3.3813808823918157</v>
      </c>
      <c r="G10" s="86">
        <v>7.799427384405392</v>
      </c>
      <c r="H10" s="86">
        <v>4.806946594874401</v>
      </c>
      <c r="I10" s="86">
        <v>5.566160817103089</v>
      </c>
      <c r="J10" s="86">
        <v>7.651533042866158</v>
      </c>
      <c r="K10" s="86">
        <v>9.18336102196566</v>
      </c>
      <c r="L10" s="86">
        <v>10.745200120563272</v>
      </c>
      <c r="M10" s="86">
        <v>14.106542728104545</v>
      </c>
      <c r="N10" s="86">
        <v>12.79337821189722</v>
      </c>
      <c r="O10" s="86">
        <v>16.134833996383364</v>
      </c>
      <c r="P10" s="86">
        <v>16.626548905512003</v>
      </c>
      <c r="Q10" s="86">
        <v>20.3</v>
      </c>
      <c r="R10" s="86">
        <v>21.24</v>
      </c>
      <c r="S10" s="66"/>
      <c r="U10" s="68"/>
      <c r="V10" s="68"/>
      <c r="W10" s="68"/>
      <c r="X10" s="68"/>
      <c r="Y10" s="68"/>
      <c r="Z10" s="68"/>
      <c r="AA10" s="68"/>
      <c r="AB10" s="68"/>
      <c r="AC10" s="68"/>
      <c r="AD10" s="68"/>
    </row>
    <row r="11" spans="1:30" ht="14.25">
      <c r="A11" s="63">
        <v>1.7</v>
      </c>
      <c r="B11" s="62" t="s">
        <v>8</v>
      </c>
      <c r="C11" s="86" t="s">
        <v>110</v>
      </c>
      <c r="D11" s="86" t="s">
        <v>110</v>
      </c>
      <c r="E11" s="86">
        <v>0.0261413955995995</v>
      </c>
      <c r="F11" s="86">
        <v>0.010319796981152027</v>
      </c>
      <c r="G11" s="86">
        <v>0.17962512085537163</v>
      </c>
      <c r="H11" s="86">
        <v>0.05471518036651029</v>
      </c>
      <c r="I11" s="86">
        <v>0.06184394933159765</v>
      </c>
      <c r="J11" s="86">
        <v>0.01848128064469149</v>
      </c>
      <c r="K11" s="86">
        <v>0.017765823589843945</v>
      </c>
      <c r="L11" s="86" t="s">
        <v>110</v>
      </c>
      <c r="M11" s="86" t="s">
        <v>110</v>
      </c>
      <c r="N11" s="86" t="s">
        <v>110</v>
      </c>
      <c r="O11" s="86" t="s">
        <v>110</v>
      </c>
      <c r="P11" s="86" t="s">
        <v>110</v>
      </c>
      <c r="Q11" s="86" t="s">
        <v>110</v>
      </c>
      <c r="R11" s="86" t="s">
        <v>110</v>
      </c>
      <c r="S11" s="66"/>
      <c r="U11" s="68"/>
      <c r="V11" s="68"/>
      <c r="W11" s="68"/>
      <c r="X11" s="68"/>
      <c r="Y11" s="68"/>
      <c r="Z11" s="68"/>
      <c r="AA11" s="68"/>
      <c r="AB11" s="68"/>
      <c r="AC11" s="68"/>
      <c r="AD11" s="68"/>
    </row>
    <row r="12" spans="1:30" ht="14.25">
      <c r="A12" s="63">
        <v>1.8</v>
      </c>
      <c r="B12" s="62" t="s">
        <v>9</v>
      </c>
      <c r="C12" s="86">
        <v>0.04224618879576533</v>
      </c>
      <c r="D12" s="86">
        <v>0.061355639191136284</v>
      </c>
      <c r="E12" s="86">
        <v>3.9912104721316526</v>
      </c>
      <c r="F12" s="86">
        <v>5.372470506754077</v>
      </c>
      <c r="G12" s="86">
        <v>6.5326745919353915</v>
      </c>
      <c r="H12" s="86">
        <v>6.031920134957133</v>
      </c>
      <c r="I12" s="86">
        <v>16.223992362188955</v>
      </c>
      <c r="J12" s="86">
        <v>12.970719345599303</v>
      </c>
      <c r="K12" s="86">
        <v>12.955625886698304</v>
      </c>
      <c r="L12" s="86" t="s">
        <v>110</v>
      </c>
      <c r="M12" s="86" t="s">
        <v>110</v>
      </c>
      <c r="N12" s="86" t="s">
        <v>110</v>
      </c>
      <c r="O12" s="86" t="s">
        <v>110</v>
      </c>
      <c r="P12" s="86" t="s">
        <v>110</v>
      </c>
      <c r="Q12" s="86" t="s">
        <v>110</v>
      </c>
      <c r="R12" s="86" t="s">
        <v>110</v>
      </c>
      <c r="S12" s="66"/>
      <c r="U12" s="68"/>
      <c r="V12" s="68"/>
      <c r="W12" s="68"/>
      <c r="X12" s="68"/>
      <c r="Y12" s="68"/>
      <c r="Z12" s="68"/>
      <c r="AA12" s="68"/>
      <c r="AB12" s="68"/>
      <c r="AC12" s="68"/>
      <c r="AD12" s="68"/>
    </row>
    <row r="13" spans="1:30" ht="14.25">
      <c r="A13" s="63">
        <v>1.9</v>
      </c>
      <c r="B13" s="62" t="s">
        <v>10</v>
      </c>
      <c r="C13" s="86">
        <v>24.7866671901191</v>
      </c>
      <c r="D13" s="86">
        <v>26.80510227058181</v>
      </c>
      <c r="E13" s="86">
        <v>38.648975397294045</v>
      </c>
      <c r="F13" s="86">
        <v>37.20983433344789</v>
      </c>
      <c r="G13" s="86">
        <v>38.082326101916635</v>
      </c>
      <c r="H13" s="86">
        <v>27.744904228964934</v>
      </c>
      <c r="I13" s="86">
        <v>20.25060205026786</v>
      </c>
      <c r="J13" s="86">
        <v>20.099408415457066</v>
      </c>
      <c r="K13" s="86">
        <v>20.339605425370582</v>
      </c>
      <c r="L13" s="86">
        <v>30.082074575617316</v>
      </c>
      <c r="M13" s="86">
        <v>22.425889017666506</v>
      </c>
      <c r="N13" s="86">
        <v>18.779829890883473</v>
      </c>
      <c r="O13" s="86">
        <v>13.850480113019863</v>
      </c>
      <c r="P13" s="86">
        <v>12.577951178402767</v>
      </c>
      <c r="Q13" s="129">
        <v>4.199999999999999</v>
      </c>
      <c r="R13" s="129">
        <v>4.100000000000001</v>
      </c>
      <c r="S13" s="66"/>
      <c r="U13" s="68"/>
      <c r="V13" s="68"/>
      <c r="W13" s="68"/>
      <c r="X13" s="68"/>
      <c r="Y13" s="68"/>
      <c r="Z13" s="68"/>
      <c r="AA13" s="68"/>
      <c r="AB13" s="68"/>
      <c r="AC13" s="68"/>
      <c r="AD13" s="68"/>
    </row>
    <row r="14" spans="1:30" ht="14.25">
      <c r="A14" s="63"/>
      <c r="L14" s="68"/>
      <c r="M14" s="68"/>
      <c r="N14" s="68"/>
      <c r="O14" s="68"/>
      <c r="P14" s="68"/>
      <c r="Q14" s="68"/>
      <c r="R14" s="68"/>
      <c r="S14" s="66"/>
      <c r="U14" s="68"/>
      <c r="V14" s="68"/>
      <c r="W14" s="68"/>
      <c r="X14" s="68"/>
      <c r="Y14" s="68"/>
      <c r="Z14" s="68"/>
      <c r="AA14" s="68"/>
      <c r="AB14" s="68"/>
      <c r="AC14" s="68"/>
      <c r="AD14" s="68"/>
    </row>
    <row r="15" spans="1:30" ht="15">
      <c r="A15" s="107" t="s">
        <v>11</v>
      </c>
      <c r="B15" s="107"/>
      <c r="C15" s="107"/>
      <c r="D15" s="107"/>
      <c r="E15" s="107"/>
      <c r="F15" s="107"/>
      <c r="G15" s="107"/>
      <c r="H15" s="107"/>
      <c r="I15" s="107"/>
      <c r="J15" s="107"/>
      <c r="K15" s="107"/>
      <c r="L15" s="107"/>
      <c r="M15" s="107"/>
      <c r="N15" s="107"/>
      <c r="O15" s="107"/>
      <c r="P15" s="107"/>
      <c r="Q15" s="107"/>
      <c r="R15" s="107"/>
      <c r="S15" s="66"/>
      <c r="U15" s="68"/>
      <c r="V15" s="68"/>
      <c r="W15" s="68"/>
      <c r="X15" s="68"/>
      <c r="Y15" s="68"/>
      <c r="Z15" s="68"/>
      <c r="AA15" s="68"/>
      <c r="AB15" s="68"/>
      <c r="AC15" s="68"/>
      <c r="AD15" s="68"/>
    </row>
    <row r="16" spans="1:30"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6"/>
      <c r="U16" s="68"/>
      <c r="V16" s="68"/>
      <c r="W16" s="68"/>
      <c r="X16" s="68"/>
      <c r="Y16" s="68"/>
      <c r="Z16" s="68"/>
      <c r="AA16" s="68"/>
      <c r="AB16" s="68"/>
      <c r="AC16" s="68"/>
      <c r="AD16" s="68"/>
    </row>
    <row r="17" spans="1:30" ht="14.25">
      <c r="A17" s="63">
        <v>2.1</v>
      </c>
      <c r="B17" s="62" t="s">
        <v>12</v>
      </c>
      <c r="C17" s="86">
        <v>0.5952962086457874</v>
      </c>
      <c r="D17" s="86">
        <v>0.8478073408853777</v>
      </c>
      <c r="E17" s="86">
        <v>1.5225936227568022</v>
      </c>
      <c r="F17" s="86">
        <v>2.445598731132198</v>
      </c>
      <c r="G17" s="86">
        <v>3.9374360149007566</v>
      </c>
      <c r="H17" s="86">
        <v>3.678971462574816</v>
      </c>
      <c r="I17" s="86">
        <v>3.8286304310819603</v>
      </c>
      <c r="J17" s="86">
        <v>6.0152235399776695</v>
      </c>
      <c r="K17" s="86">
        <v>11.557127943838365</v>
      </c>
      <c r="L17" s="86">
        <v>14.028368441358026</v>
      </c>
      <c r="M17" s="86">
        <v>15.414324005818456</v>
      </c>
      <c r="N17" s="86">
        <v>14.284567354218</v>
      </c>
      <c r="O17" s="86">
        <v>11.742707502260398</v>
      </c>
      <c r="P17" s="86">
        <v>7.677830609700545</v>
      </c>
      <c r="Q17" s="86">
        <v>7.587281720930233</v>
      </c>
      <c r="R17" s="86">
        <v>11.49</v>
      </c>
      <c r="S17" s="66"/>
      <c r="U17" s="68"/>
      <c r="V17" s="68"/>
      <c r="W17" s="68"/>
      <c r="X17" s="68"/>
      <c r="Y17" s="68"/>
      <c r="Z17" s="68"/>
      <c r="AA17" s="68"/>
      <c r="AB17" s="68"/>
      <c r="AC17" s="68"/>
      <c r="AD17" s="68"/>
    </row>
    <row r="18" spans="1:30" ht="14.25">
      <c r="A18" s="63">
        <v>2.2</v>
      </c>
      <c r="B18" s="62" t="s">
        <v>13</v>
      </c>
      <c r="C18" s="86">
        <v>8.789695002205558</v>
      </c>
      <c r="D18" s="86">
        <v>16.740337014955035</v>
      </c>
      <c r="E18" s="86">
        <v>24.990078799003882</v>
      </c>
      <c r="F18" s="86">
        <v>11.171410248750957</v>
      </c>
      <c r="G18" s="86">
        <v>-45.82562214923505</v>
      </c>
      <c r="H18" s="86">
        <v>37.177087056594175</v>
      </c>
      <c r="I18" s="86">
        <v>31.66439473789616</v>
      </c>
      <c r="J18" s="86">
        <v>-23.852071377251324</v>
      </c>
      <c r="K18" s="86">
        <v>47.6046624847121</v>
      </c>
      <c r="L18" s="86">
        <v>7.6829038917824075</v>
      </c>
      <c r="M18" s="86">
        <v>2.813379199024001</v>
      </c>
      <c r="N18" s="86">
        <v>-22.14548397512613</v>
      </c>
      <c r="O18" s="86">
        <v>3.7229066681735987</v>
      </c>
      <c r="P18" s="86">
        <v>27.91375781965523</v>
      </c>
      <c r="Q18" s="86">
        <v>-14.174112623255816</v>
      </c>
      <c r="R18" s="86">
        <v>10.82</v>
      </c>
      <c r="S18" s="66"/>
      <c r="U18" s="68"/>
      <c r="V18" s="68"/>
      <c r="W18" s="68"/>
      <c r="X18" s="68"/>
      <c r="Y18" s="68"/>
      <c r="Z18" s="68"/>
      <c r="AA18" s="68"/>
      <c r="AB18" s="68"/>
      <c r="AC18" s="68"/>
      <c r="AD18" s="68"/>
    </row>
    <row r="19" spans="1:30" ht="14.25">
      <c r="A19" s="63">
        <v>2.3</v>
      </c>
      <c r="B19" s="62" t="s">
        <v>14</v>
      </c>
      <c r="C19" s="86" t="s">
        <v>110</v>
      </c>
      <c r="D19" s="86" t="s">
        <v>110</v>
      </c>
      <c r="E19" s="86" t="s">
        <v>110</v>
      </c>
      <c r="F19" s="86" t="s">
        <v>110</v>
      </c>
      <c r="G19" s="86" t="s">
        <v>110</v>
      </c>
      <c r="H19" s="86" t="s">
        <v>110</v>
      </c>
      <c r="I19" s="86" t="s">
        <v>110</v>
      </c>
      <c r="J19" s="86" t="s">
        <v>110</v>
      </c>
      <c r="K19" s="86" t="s">
        <v>110</v>
      </c>
      <c r="L19" s="86">
        <v>2.037236395640432</v>
      </c>
      <c r="M19" s="86">
        <v>2.418667658306548</v>
      </c>
      <c r="N19" s="86">
        <v>2.3211251226094096</v>
      </c>
      <c r="O19" s="86">
        <v>2.1297714534358048</v>
      </c>
      <c r="P19" s="86">
        <v>2.3988878659282173</v>
      </c>
      <c r="Q19" s="86">
        <v>2.286420646511628</v>
      </c>
      <c r="R19" s="86">
        <v>2.44</v>
      </c>
      <c r="S19" s="66"/>
      <c r="U19" s="68"/>
      <c r="V19" s="68"/>
      <c r="W19" s="68"/>
      <c r="X19" s="68"/>
      <c r="Y19" s="68"/>
      <c r="Z19" s="68"/>
      <c r="AA19" s="68"/>
      <c r="AB19" s="68"/>
      <c r="AC19" s="68"/>
      <c r="AD19" s="68"/>
    </row>
    <row r="20" spans="1:30" ht="14.25">
      <c r="A20" s="63">
        <v>2.4</v>
      </c>
      <c r="B20" s="62" t="s">
        <v>15</v>
      </c>
      <c r="C20" s="86">
        <v>9.384991210851346</v>
      </c>
      <c r="D20" s="86">
        <v>17.588144355840413</v>
      </c>
      <c r="E20" s="86">
        <v>26.512672421760684</v>
      </c>
      <c r="F20" s="86">
        <v>13.617008979883156</v>
      </c>
      <c r="G20" s="86">
        <v>-41.8881861343343</v>
      </c>
      <c r="H20" s="86">
        <v>40.85605851916899</v>
      </c>
      <c r="I20" s="86">
        <v>35.49302516897812</v>
      </c>
      <c r="J20" s="86">
        <v>-17.836847837273655</v>
      </c>
      <c r="K20" s="86">
        <v>59.16179042855047</v>
      </c>
      <c r="L20" s="86">
        <v>19.674035937500005</v>
      </c>
      <c r="M20" s="86">
        <v>15.809035546535908</v>
      </c>
      <c r="N20" s="86">
        <v>-10.182041743517539</v>
      </c>
      <c r="O20" s="86">
        <v>13.335842716998192</v>
      </c>
      <c r="P20" s="86">
        <v>33.19270056342756</v>
      </c>
      <c r="Q20" s="86">
        <v>-8.87325154883721</v>
      </c>
      <c r="R20" s="86">
        <v>19.87</v>
      </c>
      <c r="S20" s="66"/>
      <c r="U20" s="68"/>
      <c r="V20" s="68"/>
      <c r="W20" s="68"/>
      <c r="X20" s="68"/>
      <c r="Y20" s="68"/>
      <c r="Z20" s="68"/>
      <c r="AA20" s="68"/>
      <c r="AB20" s="68"/>
      <c r="AC20" s="68"/>
      <c r="AD20" s="68"/>
    </row>
    <row r="21" spans="1:30" ht="14.25">
      <c r="A21" s="63">
        <v>2.5</v>
      </c>
      <c r="B21" s="62" t="s">
        <v>10</v>
      </c>
      <c r="C21" s="86">
        <v>24.7866671901191</v>
      </c>
      <c r="D21" s="86">
        <v>26.80510227058181</v>
      </c>
      <c r="E21" s="86">
        <v>38.648975397294045</v>
      </c>
      <c r="F21" s="86">
        <v>37.20983433344789</v>
      </c>
      <c r="G21" s="86">
        <v>38.082326101916635</v>
      </c>
      <c r="H21" s="86">
        <v>27.744904228964934</v>
      </c>
      <c r="I21" s="86">
        <v>20.25060205026786</v>
      </c>
      <c r="J21" s="86">
        <v>20.099408415457066</v>
      </c>
      <c r="K21" s="86">
        <v>20.339605425370582</v>
      </c>
      <c r="L21" s="86">
        <v>30.082074575617316</v>
      </c>
      <c r="M21" s="86">
        <v>22.425889017666506</v>
      </c>
      <c r="N21" s="86">
        <v>18.779829890883473</v>
      </c>
      <c r="O21" s="86">
        <v>13.850480113019863</v>
      </c>
      <c r="P21" s="86">
        <v>12.577951178402767</v>
      </c>
      <c r="Q21" s="86">
        <v>4.144428704651165</v>
      </c>
      <c r="R21" s="86">
        <v>4.100000000000001</v>
      </c>
      <c r="S21" s="66"/>
      <c r="U21" s="68"/>
      <c r="V21" s="68"/>
      <c r="W21" s="68"/>
      <c r="X21" s="68"/>
      <c r="Y21" s="68"/>
      <c r="Z21" s="68"/>
      <c r="AA21" s="68"/>
      <c r="AB21" s="68"/>
      <c r="AC21" s="68"/>
      <c r="AD21" s="68"/>
    </row>
    <row r="22" spans="1:30"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c r="S22" s="66"/>
      <c r="U22" s="68"/>
      <c r="V22" s="68"/>
      <c r="W22" s="68"/>
      <c r="X22" s="68"/>
      <c r="Y22" s="68"/>
      <c r="Z22" s="68"/>
      <c r="AA22" s="68"/>
      <c r="AB22" s="68"/>
      <c r="AC22" s="68"/>
      <c r="AD22" s="68"/>
    </row>
    <row r="23" spans="1:30" ht="14.25">
      <c r="A23" s="63">
        <v>2.7</v>
      </c>
      <c r="B23" s="62" t="s">
        <v>17</v>
      </c>
      <c r="C23" s="86" t="s">
        <v>110</v>
      </c>
      <c r="D23" s="86" t="s">
        <v>110</v>
      </c>
      <c r="E23" s="86" t="s">
        <v>110</v>
      </c>
      <c r="F23" s="86" t="s">
        <v>110</v>
      </c>
      <c r="G23" s="86" t="s">
        <v>110</v>
      </c>
      <c r="H23" s="86" t="s">
        <v>110</v>
      </c>
      <c r="I23" s="86" t="s">
        <v>110</v>
      </c>
      <c r="J23" s="86" t="s">
        <v>110</v>
      </c>
      <c r="K23" s="86" t="s">
        <v>110</v>
      </c>
      <c r="L23" s="86" t="s">
        <v>110</v>
      </c>
      <c r="M23" s="86" t="s">
        <v>110</v>
      </c>
      <c r="N23" s="86" t="s">
        <v>110</v>
      </c>
      <c r="O23" s="86" t="s">
        <v>110</v>
      </c>
      <c r="P23" s="86" t="s">
        <v>110</v>
      </c>
      <c r="Q23" s="86" t="s">
        <v>110</v>
      </c>
      <c r="R23" s="86" t="s">
        <v>110</v>
      </c>
      <c r="S23" s="66"/>
      <c r="U23" s="68"/>
      <c r="V23" s="68"/>
      <c r="W23" s="68"/>
      <c r="X23" s="68"/>
      <c r="Y23" s="68"/>
      <c r="Z23" s="68"/>
      <c r="AA23" s="68"/>
      <c r="AB23" s="68"/>
      <c r="AC23" s="68"/>
      <c r="AD23" s="68"/>
    </row>
    <row r="24" spans="1:30" ht="14.25">
      <c r="A24" s="63">
        <v>2.8</v>
      </c>
      <c r="B24" s="62" t="s">
        <v>18</v>
      </c>
      <c r="C24" s="86">
        <v>34.17165840097044</v>
      </c>
      <c r="D24" s="86">
        <v>44.393246626422226</v>
      </c>
      <c r="E24" s="86">
        <v>65.16164781905474</v>
      </c>
      <c r="F24" s="86">
        <v>50.82684331333104</v>
      </c>
      <c r="G24" s="86">
        <v>-3.8058600324176624</v>
      </c>
      <c r="H24" s="86">
        <v>68.60096274813392</v>
      </c>
      <c r="I24" s="86">
        <v>55.74362721924598</v>
      </c>
      <c r="J24" s="86">
        <v>2.262560578183411</v>
      </c>
      <c r="K24" s="86">
        <v>79.50139585392105</v>
      </c>
      <c r="L24" s="86">
        <v>49.97067339891979</v>
      </c>
      <c r="M24" s="86">
        <v>38.43555725781854</v>
      </c>
      <c r="N24" s="86">
        <v>8.603053377918554</v>
      </c>
      <c r="O24" s="86">
        <v>27.193757615280266</v>
      </c>
      <c r="P24" s="86">
        <v>45.77065174183032</v>
      </c>
      <c r="Q24" s="86">
        <v>-4.728822844186045</v>
      </c>
      <c r="R24" s="86">
        <v>23.970000000000002</v>
      </c>
      <c r="S24" s="66"/>
      <c r="U24" s="68"/>
      <c r="V24" s="68"/>
      <c r="W24" s="68"/>
      <c r="X24" s="68"/>
      <c r="Y24" s="68"/>
      <c r="Z24" s="68"/>
      <c r="AA24" s="68"/>
      <c r="AB24" s="68"/>
      <c r="AC24" s="68"/>
      <c r="AD24" s="68"/>
    </row>
    <row r="25" spans="1:30" ht="14.25">
      <c r="A25" s="63"/>
      <c r="L25" s="68"/>
      <c r="M25" s="68"/>
      <c r="N25" s="68"/>
      <c r="O25" s="68"/>
      <c r="P25" s="68"/>
      <c r="Q25" s="68"/>
      <c r="R25" s="68"/>
      <c r="S25" s="66"/>
      <c r="U25" s="68"/>
      <c r="V25" s="68"/>
      <c r="W25" s="68"/>
      <c r="X25" s="68"/>
      <c r="Y25" s="68"/>
      <c r="Z25" s="68"/>
      <c r="AA25" s="68"/>
      <c r="AB25" s="68"/>
      <c r="AC25" s="68"/>
      <c r="AD25" s="68"/>
    </row>
    <row r="26" spans="1:30" ht="15">
      <c r="A26" s="109" t="s">
        <v>19</v>
      </c>
      <c r="B26" s="109"/>
      <c r="C26" s="107"/>
      <c r="D26" s="107"/>
      <c r="E26" s="107"/>
      <c r="F26" s="107"/>
      <c r="G26" s="107"/>
      <c r="H26" s="107"/>
      <c r="I26" s="107"/>
      <c r="J26" s="107"/>
      <c r="K26" s="107"/>
      <c r="L26" s="107"/>
      <c r="M26" s="107"/>
      <c r="N26" s="107"/>
      <c r="O26" s="107"/>
      <c r="P26" s="107"/>
      <c r="Q26" s="107"/>
      <c r="R26" s="107"/>
      <c r="S26" s="66"/>
      <c r="U26" s="68"/>
      <c r="V26" s="68"/>
      <c r="W26" s="68"/>
      <c r="X26" s="68"/>
      <c r="Y26" s="68"/>
      <c r="Z26" s="68"/>
      <c r="AA26" s="68"/>
      <c r="AB26" s="68"/>
      <c r="AC26" s="68"/>
      <c r="AD26" s="68"/>
    </row>
    <row r="27" spans="1:30"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6"/>
      <c r="U27" s="68"/>
      <c r="V27" s="68"/>
      <c r="W27" s="68"/>
      <c r="X27" s="68"/>
      <c r="Y27" s="68"/>
      <c r="Z27" s="68"/>
      <c r="AA27" s="68"/>
      <c r="AB27" s="68"/>
      <c r="AC27" s="68"/>
      <c r="AD27" s="68"/>
    </row>
    <row r="28" spans="1:30" ht="14.25">
      <c r="A28" s="63">
        <v>3.1</v>
      </c>
      <c r="B28" s="62" t="s">
        <v>20</v>
      </c>
      <c r="C28" s="86" t="s">
        <v>110</v>
      </c>
      <c r="D28" s="86" t="s">
        <v>110</v>
      </c>
      <c r="E28" s="86" t="s">
        <v>110</v>
      </c>
      <c r="F28" s="86" t="s">
        <v>110</v>
      </c>
      <c r="G28" s="86" t="s">
        <v>110</v>
      </c>
      <c r="H28" s="86" t="s">
        <v>110</v>
      </c>
      <c r="I28" s="86" t="s">
        <v>110</v>
      </c>
      <c r="J28" s="86" t="s">
        <v>110</v>
      </c>
      <c r="K28" s="86" t="s">
        <v>110</v>
      </c>
      <c r="L28" s="86" t="s">
        <v>110</v>
      </c>
      <c r="M28" s="86" t="s">
        <v>110</v>
      </c>
      <c r="N28" s="86" t="s">
        <v>110</v>
      </c>
      <c r="O28" s="86" t="s">
        <v>110</v>
      </c>
      <c r="P28" s="86" t="s">
        <v>110</v>
      </c>
      <c r="Q28" s="86" t="s">
        <v>110</v>
      </c>
      <c r="R28" s="78" t="s">
        <v>110</v>
      </c>
      <c r="S28" s="66"/>
      <c r="U28" s="68"/>
      <c r="V28" s="68"/>
      <c r="W28" s="68"/>
      <c r="X28" s="68"/>
      <c r="Y28" s="68"/>
      <c r="Z28" s="68"/>
      <c r="AA28" s="68"/>
      <c r="AB28" s="68"/>
      <c r="AC28" s="68"/>
      <c r="AD28" s="68"/>
    </row>
    <row r="29" spans="1:30" ht="14.25">
      <c r="A29" s="63">
        <v>3.2</v>
      </c>
      <c r="B29" s="62" t="s">
        <v>21</v>
      </c>
      <c r="C29" s="86">
        <v>105.93275481000246</v>
      </c>
      <c r="D29" s="86">
        <v>158.13498685424116</v>
      </c>
      <c r="E29" s="86">
        <v>225.81947078722072</v>
      </c>
      <c r="F29" s="86">
        <v>295.12949179787825</v>
      </c>
      <c r="G29" s="86">
        <v>294.9362371438321</v>
      </c>
      <c r="H29" s="86">
        <v>312.0404334504194</v>
      </c>
      <c r="I29" s="86">
        <v>391.3784207404997</v>
      </c>
      <c r="J29" s="86">
        <v>381.374976151755</v>
      </c>
      <c r="K29" s="86">
        <v>463.0840171028815</v>
      </c>
      <c r="L29" s="86">
        <v>491.6345387514467</v>
      </c>
      <c r="M29" s="86">
        <v>416.3998053656477</v>
      </c>
      <c r="N29" s="86">
        <v>421.0899387656928</v>
      </c>
      <c r="O29" s="86">
        <v>400.4156055470163</v>
      </c>
      <c r="P29" s="86">
        <v>446.66852403557994</v>
      </c>
      <c r="Q29" s="129">
        <v>421.1483392302326</v>
      </c>
      <c r="R29" s="78">
        <v>442.97</v>
      </c>
      <c r="S29" s="66"/>
      <c r="U29" s="68"/>
      <c r="V29" s="68"/>
      <c r="W29" s="68"/>
      <c r="X29" s="68"/>
      <c r="Y29" s="68"/>
      <c r="Z29" s="68"/>
      <c r="AA29" s="68"/>
      <c r="AB29" s="68"/>
      <c r="AC29" s="68"/>
      <c r="AD29" s="68"/>
    </row>
    <row r="30" spans="1:30" ht="14.25">
      <c r="A30" s="63">
        <v>3.3</v>
      </c>
      <c r="B30" s="62" t="s">
        <v>22</v>
      </c>
      <c r="C30" s="86">
        <v>1.8284079946065213</v>
      </c>
      <c r="D30" s="86">
        <v>2.1747509249183894</v>
      </c>
      <c r="E30" s="86">
        <v>2.192181248694926</v>
      </c>
      <c r="F30" s="86">
        <v>2.1359122585147965</v>
      </c>
      <c r="G30" s="86">
        <v>0.40593346414150033</v>
      </c>
      <c r="H30" s="86">
        <v>4.053008920111848</v>
      </c>
      <c r="I30" s="86">
        <v>2.0014282331147046</v>
      </c>
      <c r="J30" s="86">
        <v>3.2931166221661248</v>
      </c>
      <c r="K30" s="86">
        <v>2.642620444205274</v>
      </c>
      <c r="L30" s="86">
        <v>3</v>
      </c>
      <c r="M30" s="86">
        <v>2</v>
      </c>
      <c r="N30" s="86">
        <v>3</v>
      </c>
      <c r="O30" s="86">
        <v>33</v>
      </c>
      <c r="P30" s="86">
        <v>6</v>
      </c>
      <c r="Q30" s="86">
        <v>3</v>
      </c>
      <c r="R30" s="78">
        <v>0</v>
      </c>
      <c r="S30" s="66"/>
      <c r="U30" s="68"/>
      <c r="V30" s="68"/>
      <c r="W30" s="68"/>
      <c r="X30" s="68"/>
      <c r="Y30" s="68"/>
      <c r="Z30" s="68"/>
      <c r="AA30" s="68"/>
      <c r="AB30" s="68"/>
      <c r="AC30" s="68"/>
      <c r="AD30" s="68"/>
    </row>
    <row r="31" spans="1:30" ht="14.25">
      <c r="A31" s="63">
        <v>3.4</v>
      </c>
      <c r="B31" s="62" t="s">
        <v>23</v>
      </c>
      <c r="C31" s="86" t="s">
        <v>110</v>
      </c>
      <c r="D31" s="86" t="s">
        <v>110</v>
      </c>
      <c r="E31" s="86" t="s">
        <v>110</v>
      </c>
      <c r="F31" s="86" t="s">
        <v>110</v>
      </c>
      <c r="G31" s="86" t="s">
        <v>110</v>
      </c>
      <c r="H31" s="86" t="s">
        <v>110</v>
      </c>
      <c r="I31" s="86" t="s">
        <v>110</v>
      </c>
      <c r="J31" s="86" t="s">
        <v>110</v>
      </c>
      <c r="K31" s="86" t="s">
        <v>110</v>
      </c>
      <c r="L31" s="86" t="s">
        <v>110</v>
      </c>
      <c r="M31" s="86" t="s">
        <v>110</v>
      </c>
      <c r="N31" s="86" t="s">
        <v>110</v>
      </c>
      <c r="O31" s="86" t="s">
        <v>110</v>
      </c>
      <c r="P31" s="86" t="s">
        <v>110</v>
      </c>
      <c r="Q31" s="217" t="s">
        <v>110</v>
      </c>
      <c r="R31" s="78" t="s">
        <v>110</v>
      </c>
      <c r="S31" s="69"/>
      <c r="U31" s="68"/>
      <c r="V31" s="68"/>
      <c r="W31" s="68"/>
      <c r="X31" s="68"/>
      <c r="Y31" s="68"/>
      <c r="Z31" s="68"/>
      <c r="AA31" s="68"/>
      <c r="AB31" s="68"/>
      <c r="AC31" s="68"/>
      <c r="AD31" s="68"/>
    </row>
    <row r="32" spans="1:30" ht="14.25">
      <c r="A32" s="63">
        <v>3.5</v>
      </c>
      <c r="B32" s="62" t="s">
        <v>24</v>
      </c>
      <c r="C32" s="86" t="s">
        <v>110</v>
      </c>
      <c r="D32" s="86" t="s">
        <v>110</v>
      </c>
      <c r="E32" s="86" t="s">
        <v>110</v>
      </c>
      <c r="F32" s="86" t="s">
        <v>110</v>
      </c>
      <c r="G32" s="86" t="s">
        <v>110</v>
      </c>
      <c r="H32" s="86" t="s">
        <v>110</v>
      </c>
      <c r="I32" s="86" t="s">
        <v>110</v>
      </c>
      <c r="J32" s="86" t="s">
        <v>110</v>
      </c>
      <c r="K32" s="86" t="s">
        <v>110</v>
      </c>
      <c r="L32" s="86" t="s">
        <v>110</v>
      </c>
      <c r="M32" s="86" t="s">
        <v>110</v>
      </c>
      <c r="N32" s="86" t="s">
        <v>110</v>
      </c>
      <c r="O32" s="220" t="s">
        <v>110</v>
      </c>
      <c r="P32" s="220" t="s">
        <v>110</v>
      </c>
      <c r="Q32" s="176" t="s">
        <v>110</v>
      </c>
      <c r="R32" s="78" t="s">
        <v>110</v>
      </c>
      <c r="S32" s="69"/>
      <c r="U32" s="68"/>
      <c r="V32" s="68"/>
      <c r="W32" s="68"/>
      <c r="X32" s="68"/>
      <c r="Y32" s="68"/>
      <c r="Z32" s="68"/>
      <c r="AA32" s="68"/>
      <c r="AB32" s="68"/>
      <c r="AC32" s="68"/>
      <c r="AD32" s="68"/>
    </row>
    <row r="33" spans="1:30" ht="14.25">
      <c r="A33" s="63"/>
      <c r="L33" s="68"/>
      <c r="M33" s="68"/>
      <c r="N33" s="68"/>
      <c r="O33" s="68"/>
      <c r="P33" s="68"/>
      <c r="Q33" s="68"/>
      <c r="R33" s="68"/>
      <c r="U33" s="68"/>
      <c r="V33" s="68"/>
      <c r="W33" s="68"/>
      <c r="X33" s="68"/>
      <c r="Y33" s="68"/>
      <c r="Z33" s="68"/>
      <c r="AA33" s="68"/>
      <c r="AB33" s="68"/>
      <c r="AC33" s="68"/>
      <c r="AD33" s="68"/>
    </row>
    <row r="34" spans="1:30" ht="15">
      <c r="A34" s="109" t="s">
        <v>25</v>
      </c>
      <c r="B34" s="109"/>
      <c r="C34" s="107"/>
      <c r="D34" s="107"/>
      <c r="E34" s="107"/>
      <c r="F34" s="107"/>
      <c r="G34" s="107"/>
      <c r="H34" s="107"/>
      <c r="I34" s="107"/>
      <c r="J34" s="107"/>
      <c r="K34" s="107"/>
      <c r="L34" s="107"/>
      <c r="M34" s="107"/>
      <c r="N34" s="107"/>
      <c r="O34" s="107"/>
      <c r="P34" s="107"/>
      <c r="Q34" s="107"/>
      <c r="R34" s="107"/>
      <c r="U34" s="68"/>
      <c r="V34" s="68"/>
      <c r="W34" s="68"/>
      <c r="X34" s="68"/>
      <c r="Y34" s="68"/>
      <c r="Z34" s="68"/>
      <c r="AA34" s="68"/>
      <c r="AB34" s="68"/>
      <c r="AC34" s="68"/>
      <c r="AD34" s="68"/>
    </row>
    <row r="35" spans="1:30"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U35" s="68"/>
      <c r="V35" s="68"/>
      <c r="W35" s="68"/>
      <c r="X35" s="68"/>
      <c r="Y35" s="68"/>
      <c r="Z35" s="68"/>
      <c r="AA35" s="68"/>
      <c r="AB35" s="68"/>
      <c r="AC35" s="68"/>
      <c r="AD35" s="68"/>
    </row>
    <row r="36" spans="1:30" ht="14.25">
      <c r="A36" s="63">
        <v>4.1</v>
      </c>
      <c r="B36" s="62" t="s">
        <v>26</v>
      </c>
      <c r="C36" s="86">
        <v>14.657564390782055</v>
      </c>
      <c r="D36" s="86">
        <v>22.18066221047723</v>
      </c>
      <c r="E36" s="86">
        <v>41.43437099603258</v>
      </c>
      <c r="F36" s="86">
        <v>58.958973537130106</v>
      </c>
      <c r="G36" s="86">
        <v>69.0665469373827</v>
      </c>
      <c r="H36" s="86">
        <v>73.27494356527164</v>
      </c>
      <c r="I36" s="86">
        <v>97.56141765883942</v>
      </c>
      <c r="J36" s="86">
        <v>128.84935985970193</v>
      </c>
      <c r="K36" s="86">
        <v>173.9735564796243</v>
      </c>
      <c r="L36" s="86">
        <v>256.715558439429</v>
      </c>
      <c r="M36" s="86">
        <v>257.354140065223</v>
      </c>
      <c r="N36" s="86">
        <v>277.9508800727443</v>
      </c>
      <c r="O36" s="86">
        <v>278.317117875226</v>
      </c>
      <c r="P36" s="86">
        <v>286.78329900980606</v>
      </c>
      <c r="Q36" s="129">
        <v>273.40000000000003</v>
      </c>
      <c r="R36" s="129">
        <v>280.42</v>
      </c>
      <c r="S36" s="94"/>
      <c r="U36" s="68"/>
      <c r="V36" s="68"/>
      <c r="W36" s="68"/>
      <c r="X36" s="68"/>
      <c r="Y36" s="68"/>
      <c r="Z36" s="68"/>
      <c r="AA36" s="68"/>
      <c r="AB36" s="68"/>
      <c r="AC36" s="68"/>
      <c r="AD36" s="68"/>
    </row>
    <row r="37" spans="1:30" ht="14.25">
      <c r="A37" s="63">
        <v>4.2</v>
      </c>
      <c r="B37" s="62" t="s">
        <v>27</v>
      </c>
      <c r="C37" s="86" t="s">
        <v>110</v>
      </c>
      <c r="D37" s="86" t="s">
        <v>110</v>
      </c>
      <c r="E37" s="86" t="s">
        <v>110</v>
      </c>
      <c r="F37" s="86" t="s">
        <v>110</v>
      </c>
      <c r="G37" s="86" t="s">
        <v>110</v>
      </c>
      <c r="H37" s="86" t="s">
        <v>110</v>
      </c>
      <c r="I37" s="86" t="s">
        <v>110</v>
      </c>
      <c r="J37" s="86" t="s">
        <v>110</v>
      </c>
      <c r="K37" s="86" t="s">
        <v>110</v>
      </c>
      <c r="L37" s="86">
        <v>244.9343761501736</v>
      </c>
      <c r="M37" s="86">
        <v>253.03086849588252</v>
      </c>
      <c r="N37" s="86">
        <v>268.3629869670304</v>
      </c>
      <c r="O37" s="86">
        <v>251.58325430605785</v>
      </c>
      <c r="P37" s="86">
        <v>286.30259831691006</v>
      </c>
      <c r="Q37" s="86">
        <v>272.1</v>
      </c>
      <c r="R37" s="86">
        <v>259.06</v>
      </c>
      <c r="S37" s="69"/>
      <c r="U37" s="68"/>
      <c r="V37" s="68"/>
      <c r="W37" s="68"/>
      <c r="X37" s="68"/>
      <c r="Y37" s="68"/>
      <c r="Z37" s="68"/>
      <c r="AA37" s="68"/>
      <c r="AB37" s="68"/>
      <c r="AC37" s="68"/>
      <c r="AD37" s="68"/>
    </row>
    <row r="38" spans="1:30" ht="14.25">
      <c r="A38" s="63">
        <v>4.3</v>
      </c>
      <c r="B38" s="62" t="s">
        <v>28</v>
      </c>
      <c r="C38" s="86" t="s">
        <v>110</v>
      </c>
      <c r="D38" s="86" t="s">
        <v>110</v>
      </c>
      <c r="E38" s="86" t="s">
        <v>110</v>
      </c>
      <c r="F38" s="86" t="s">
        <v>110</v>
      </c>
      <c r="G38" s="86" t="s">
        <v>110</v>
      </c>
      <c r="H38" s="86" t="s">
        <v>110</v>
      </c>
      <c r="I38" s="86" t="s">
        <v>110</v>
      </c>
      <c r="J38" s="86" t="s">
        <v>110</v>
      </c>
      <c r="K38" s="86" t="s">
        <v>110</v>
      </c>
      <c r="L38" s="86">
        <v>1.8931098982445989</v>
      </c>
      <c r="M38" s="86" t="s">
        <v>110</v>
      </c>
      <c r="N38" s="86" t="s">
        <v>110</v>
      </c>
      <c r="O38" s="86" t="s">
        <v>110</v>
      </c>
      <c r="P38" s="86" t="s">
        <v>110</v>
      </c>
      <c r="Q38" s="86" t="s">
        <v>110</v>
      </c>
      <c r="R38" s="86" t="s">
        <v>110</v>
      </c>
      <c r="S38" s="100"/>
      <c r="U38" s="68"/>
      <c r="V38" s="68"/>
      <c r="W38" s="68"/>
      <c r="X38" s="68"/>
      <c r="Y38" s="68"/>
      <c r="Z38" s="68"/>
      <c r="AA38" s="68"/>
      <c r="AB38" s="68"/>
      <c r="AC38" s="68"/>
      <c r="AD38" s="68"/>
    </row>
    <row r="39" spans="1:30" ht="14.25">
      <c r="A39" s="63">
        <v>4.4</v>
      </c>
      <c r="B39" s="62" t="s">
        <v>29</v>
      </c>
      <c r="C39" s="86" t="s">
        <v>110</v>
      </c>
      <c r="D39" s="86" t="s">
        <v>110</v>
      </c>
      <c r="E39" s="86" t="s">
        <v>110</v>
      </c>
      <c r="F39" s="86" t="s">
        <v>110</v>
      </c>
      <c r="G39" s="86" t="s">
        <v>110</v>
      </c>
      <c r="H39" s="86" t="s">
        <v>110</v>
      </c>
      <c r="I39" s="86" t="s">
        <v>110</v>
      </c>
      <c r="J39" s="86" t="s">
        <v>110</v>
      </c>
      <c r="K39" s="86" t="s">
        <v>110</v>
      </c>
      <c r="L39" s="86">
        <v>9.888072391010802</v>
      </c>
      <c r="M39" s="86">
        <v>4.323271569340517</v>
      </c>
      <c r="N39" s="86">
        <v>9.58789310571395</v>
      </c>
      <c r="O39" s="86">
        <v>26.73386356916817</v>
      </c>
      <c r="P39" s="86">
        <v>0.4807006928960177</v>
      </c>
      <c r="Q39" s="86">
        <v>1.3</v>
      </c>
      <c r="R39" s="86">
        <v>21.36</v>
      </c>
      <c r="S39" s="100"/>
      <c r="U39" s="68"/>
      <c r="V39" s="68"/>
      <c r="W39" s="68"/>
      <c r="X39" s="68"/>
      <c r="Y39" s="68"/>
      <c r="Z39" s="68"/>
      <c r="AA39" s="68"/>
      <c r="AB39" s="68"/>
      <c r="AC39" s="68"/>
      <c r="AD39" s="68"/>
    </row>
    <row r="40" spans="1:30" ht="14.25">
      <c r="A40" s="63">
        <v>4.5</v>
      </c>
      <c r="B40" s="62" t="s">
        <v>30</v>
      </c>
      <c r="C40" s="86">
        <v>7.5891514660456</v>
      </c>
      <c r="D40" s="86">
        <v>11.334926680138867</v>
      </c>
      <c r="E40" s="86">
        <v>20.585205063687617</v>
      </c>
      <c r="F40" s="86">
        <v>29.47228518146287</v>
      </c>
      <c r="G40" s="86">
        <v>28.30054225388159</v>
      </c>
      <c r="H40" s="86">
        <v>37.048219890000695</v>
      </c>
      <c r="I40" s="86">
        <v>55.75864746657989</v>
      </c>
      <c r="J40" s="86">
        <v>56.84334905577941</v>
      </c>
      <c r="K40" s="86">
        <v>89.61376322342352</v>
      </c>
      <c r="L40" s="86">
        <v>234.7912840470679</v>
      </c>
      <c r="M40" s="86">
        <v>153.0983204302841</v>
      </c>
      <c r="N40" s="86">
        <v>143.75049011850285</v>
      </c>
      <c r="O40" s="86">
        <v>121.00328797242314</v>
      </c>
      <c r="P40" s="86">
        <v>146.52952895777892</v>
      </c>
      <c r="Q40" s="129">
        <v>124.5</v>
      </c>
      <c r="R40" s="129">
        <v>139.51</v>
      </c>
      <c r="S40" s="69"/>
      <c r="U40" s="68"/>
      <c r="V40" s="68"/>
      <c r="W40" s="68"/>
      <c r="X40" s="68"/>
      <c r="Y40" s="68"/>
      <c r="Z40" s="68"/>
      <c r="AA40" s="68"/>
      <c r="AB40" s="68"/>
      <c r="AC40" s="68"/>
      <c r="AD40" s="68"/>
    </row>
    <row r="41" spans="1:30" ht="14.25">
      <c r="A41" s="63">
        <v>4.6</v>
      </c>
      <c r="B41" s="62" t="s">
        <v>31</v>
      </c>
      <c r="C41" s="86" t="s">
        <v>110</v>
      </c>
      <c r="D41" s="86" t="s">
        <v>110</v>
      </c>
      <c r="E41" s="86" t="s">
        <v>110</v>
      </c>
      <c r="F41" s="86" t="s">
        <v>110</v>
      </c>
      <c r="G41" s="86" t="s">
        <v>110</v>
      </c>
      <c r="H41" s="86" t="s">
        <v>110</v>
      </c>
      <c r="I41" s="86" t="s">
        <v>110</v>
      </c>
      <c r="J41" s="86" t="s">
        <v>110</v>
      </c>
      <c r="K41" s="86" t="s">
        <v>110</v>
      </c>
      <c r="L41" s="86">
        <v>146.77476228057486</v>
      </c>
      <c r="M41" s="86">
        <v>135.4486241418952</v>
      </c>
      <c r="N41" s="86">
        <v>143.75049011850285</v>
      </c>
      <c r="O41" s="86">
        <v>121.00328797242314</v>
      </c>
      <c r="P41" s="86">
        <v>146.52952895777892</v>
      </c>
      <c r="Q41" s="129">
        <v>124.5</v>
      </c>
      <c r="R41" s="129">
        <v>139.51</v>
      </c>
      <c r="S41" s="100"/>
      <c r="U41" s="68"/>
      <c r="V41" s="68"/>
      <c r="W41" s="68"/>
      <c r="X41" s="68"/>
      <c r="Y41" s="68"/>
      <c r="Z41" s="68"/>
      <c r="AA41" s="68"/>
      <c r="AB41" s="68"/>
      <c r="AC41" s="68"/>
      <c r="AD41" s="68"/>
    </row>
    <row r="42" spans="1:30" ht="14.25">
      <c r="A42" s="63">
        <v>4.7</v>
      </c>
      <c r="B42" s="62" t="s">
        <v>32</v>
      </c>
      <c r="C42" s="86" t="s">
        <v>110</v>
      </c>
      <c r="D42" s="86" t="s">
        <v>110</v>
      </c>
      <c r="E42" s="86" t="s">
        <v>110</v>
      </c>
      <c r="F42" s="86" t="s">
        <v>110</v>
      </c>
      <c r="G42" s="86" t="s">
        <v>110</v>
      </c>
      <c r="H42" s="86" t="s">
        <v>110</v>
      </c>
      <c r="I42" s="86" t="s">
        <v>110</v>
      </c>
      <c r="J42" s="86" t="s">
        <v>110</v>
      </c>
      <c r="K42" s="86" t="s">
        <v>110</v>
      </c>
      <c r="L42" s="86">
        <v>88.01652176649306</v>
      </c>
      <c r="M42" s="86">
        <v>17.6496962883889</v>
      </c>
      <c r="N42" s="86" t="s">
        <v>110</v>
      </c>
      <c r="O42" s="86" t="s">
        <v>110</v>
      </c>
      <c r="P42" s="86" t="s">
        <v>110</v>
      </c>
      <c r="Q42" s="86" t="s">
        <v>110</v>
      </c>
      <c r="R42" s="86" t="s">
        <v>110</v>
      </c>
      <c r="S42" s="100"/>
      <c r="U42" s="68"/>
      <c r="V42" s="68"/>
      <c r="W42" s="68"/>
      <c r="X42" s="68"/>
      <c r="Y42" s="68"/>
      <c r="Z42" s="68"/>
      <c r="AA42" s="68"/>
      <c r="AB42" s="68"/>
      <c r="AC42" s="68"/>
      <c r="AD42" s="68"/>
    </row>
    <row r="43" spans="1:30" ht="14.25">
      <c r="A43" s="63">
        <v>4.8</v>
      </c>
      <c r="B43" s="62" t="s">
        <v>33</v>
      </c>
      <c r="C43" s="86">
        <v>80.81614862956607</v>
      </c>
      <c r="D43" s="86">
        <v>119.45974930307271</v>
      </c>
      <c r="E43" s="86">
        <v>159.40129774222174</v>
      </c>
      <c r="F43" s="86">
        <v>199.24600874651037</v>
      </c>
      <c r="G43" s="86">
        <v>184.12296478985385</v>
      </c>
      <c r="H43" s="86">
        <v>192.05105023224644</v>
      </c>
      <c r="I43" s="86">
        <v>226.02508089921392</v>
      </c>
      <c r="J43" s="86">
        <v>184.61121715374532</v>
      </c>
      <c r="K43" s="86">
        <v>187.1543099261289</v>
      </c>
      <c r="L43" s="86" t="s">
        <v>110</v>
      </c>
      <c r="M43" s="86" t="s">
        <v>110</v>
      </c>
      <c r="N43" s="86" t="s">
        <v>110</v>
      </c>
      <c r="O43" s="86" t="s">
        <v>110</v>
      </c>
      <c r="P43" s="86" t="s">
        <v>110</v>
      </c>
      <c r="Q43" s="86" t="s">
        <v>110</v>
      </c>
      <c r="R43" s="86" t="s">
        <v>110</v>
      </c>
      <c r="S43" s="69"/>
      <c r="U43" s="68"/>
      <c r="V43" s="68"/>
      <c r="W43" s="68"/>
      <c r="X43" s="68"/>
      <c r="Y43" s="68"/>
      <c r="Z43" s="68"/>
      <c r="AA43" s="68"/>
      <c r="AB43" s="68"/>
      <c r="AC43" s="68"/>
      <c r="AD43" s="68"/>
    </row>
    <row r="44" spans="1:30"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c r="U44" s="68"/>
      <c r="V44" s="68"/>
      <c r="W44" s="68"/>
      <c r="X44" s="68"/>
      <c r="Y44" s="68"/>
      <c r="Z44" s="68"/>
      <c r="AA44" s="68"/>
      <c r="AB44" s="68"/>
      <c r="AC44" s="68"/>
      <c r="AD44" s="68"/>
    </row>
    <row r="45" spans="1:30"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c r="S45" s="94"/>
      <c r="U45" s="68"/>
      <c r="V45" s="68"/>
      <c r="W45" s="68"/>
      <c r="X45" s="68"/>
      <c r="Y45" s="68"/>
      <c r="Z45" s="68"/>
      <c r="AA45" s="68"/>
      <c r="AB45" s="68"/>
      <c r="AC45" s="68"/>
      <c r="AD45" s="68"/>
    </row>
    <row r="46" spans="1:30"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S46" s="94"/>
      <c r="U46" s="68"/>
      <c r="V46" s="68"/>
      <c r="W46" s="68"/>
      <c r="X46" s="68"/>
      <c r="Y46" s="68"/>
      <c r="Z46" s="68"/>
      <c r="AA46" s="68"/>
      <c r="AB46" s="68"/>
      <c r="AC46" s="68"/>
      <c r="AD46" s="68"/>
    </row>
    <row r="47" spans="1:30"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S47" s="94"/>
      <c r="U47" s="68"/>
      <c r="V47" s="68"/>
      <c r="W47" s="68"/>
      <c r="X47" s="68"/>
      <c r="Y47" s="68"/>
      <c r="Z47" s="68"/>
      <c r="AA47" s="68"/>
      <c r="AB47" s="68"/>
      <c r="AC47" s="68"/>
      <c r="AD47" s="68"/>
    </row>
    <row r="48" spans="1:30"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c r="S48" s="122"/>
      <c r="U48" s="68"/>
      <c r="V48" s="68"/>
      <c r="W48" s="68"/>
      <c r="X48" s="68"/>
      <c r="Y48" s="68"/>
      <c r="Z48" s="68"/>
      <c r="AA48" s="68"/>
      <c r="AB48" s="68"/>
      <c r="AC48" s="68"/>
      <c r="AD48" s="68"/>
    </row>
    <row r="49" spans="1:30"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t="s">
        <v>110</v>
      </c>
      <c r="S49" s="94"/>
      <c r="U49" s="68"/>
      <c r="V49" s="68"/>
      <c r="W49" s="68"/>
      <c r="X49" s="68"/>
      <c r="Y49" s="68"/>
      <c r="Z49" s="68"/>
      <c r="AA49" s="68"/>
      <c r="AB49" s="68"/>
      <c r="AC49" s="68"/>
      <c r="AD49" s="68"/>
    </row>
    <row r="50" spans="1:30"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86" t="s">
        <v>110</v>
      </c>
      <c r="O50" s="86" t="s">
        <v>110</v>
      </c>
      <c r="P50" s="86" t="s">
        <v>110</v>
      </c>
      <c r="Q50" s="86" t="s">
        <v>110</v>
      </c>
      <c r="R50" s="86" t="s">
        <v>110</v>
      </c>
      <c r="S50" s="75"/>
      <c r="U50" s="68"/>
      <c r="V50" s="68"/>
      <c r="W50" s="68"/>
      <c r="X50" s="68"/>
      <c r="Y50" s="68"/>
      <c r="Z50" s="68"/>
      <c r="AA50" s="68"/>
      <c r="AB50" s="68"/>
      <c r="AC50" s="68"/>
      <c r="AD50" s="68"/>
    </row>
    <row r="51" spans="1:30" ht="14.25">
      <c r="A51" s="73" t="s">
        <v>47</v>
      </c>
      <c r="B51" s="62" t="s">
        <v>48</v>
      </c>
      <c r="C51" s="86">
        <v>0.8867382569257171</v>
      </c>
      <c r="D51" s="86">
        <v>2.1483159749209806</v>
      </c>
      <c r="E51" s="86">
        <v>1.1767380089789101</v>
      </c>
      <c r="F51" s="86">
        <v>4.139722297599106</v>
      </c>
      <c r="G51" s="86">
        <v>11.883861067508388</v>
      </c>
      <c r="H51" s="86">
        <v>6.685398167448524</v>
      </c>
      <c r="I51" s="86">
        <v>6.827146465228058</v>
      </c>
      <c r="J51" s="86">
        <v>8.112945373561825</v>
      </c>
      <c r="K51" s="86">
        <v>7.475245286434128</v>
      </c>
      <c r="L51" s="86" t="s">
        <v>110</v>
      </c>
      <c r="M51" s="86" t="s">
        <v>110</v>
      </c>
      <c r="N51" s="86" t="s">
        <v>110</v>
      </c>
      <c r="O51" s="86" t="s">
        <v>110</v>
      </c>
      <c r="P51" s="86" t="s">
        <v>110</v>
      </c>
      <c r="Q51" s="86" t="s">
        <v>110</v>
      </c>
      <c r="R51" s="86" t="s">
        <v>110</v>
      </c>
      <c r="S51" s="122"/>
      <c r="U51" s="68"/>
      <c r="V51" s="68"/>
      <c r="W51" s="68"/>
      <c r="X51" s="68"/>
      <c r="Y51" s="68"/>
      <c r="Z51" s="68"/>
      <c r="AA51" s="68"/>
      <c r="AB51" s="68"/>
      <c r="AC51" s="68"/>
      <c r="AD51" s="68"/>
    </row>
    <row r="52" spans="1:30"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c r="U52" s="68"/>
      <c r="V52" s="68"/>
      <c r="W52" s="68"/>
      <c r="X52" s="68"/>
      <c r="Y52" s="68"/>
      <c r="Z52" s="68"/>
      <c r="AA52" s="68"/>
      <c r="AB52" s="68"/>
      <c r="AC52" s="68"/>
      <c r="AD52" s="68"/>
    </row>
    <row r="53" spans="1:30" ht="14.25">
      <c r="A53" s="73" t="s">
        <v>51</v>
      </c>
      <c r="B53" s="62" t="s">
        <v>52</v>
      </c>
      <c r="C53" s="86">
        <v>1.9831520666830107</v>
      </c>
      <c r="D53" s="86">
        <v>3.01133268563138</v>
      </c>
      <c r="E53" s="86">
        <v>3.2218589762998535</v>
      </c>
      <c r="F53" s="86">
        <v>3.3125020351758794</v>
      </c>
      <c r="G53" s="86">
        <v>1.388434268896093</v>
      </c>
      <c r="H53" s="86">
        <v>2.9808215954521295</v>
      </c>
      <c r="I53" s="86">
        <v>5.206128250638362</v>
      </c>
      <c r="J53" s="86">
        <v>2.958104708966455</v>
      </c>
      <c r="K53" s="86">
        <v>4.867142187270682</v>
      </c>
      <c r="L53" s="86" t="s">
        <v>110</v>
      </c>
      <c r="M53" s="86">
        <v>6</v>
      </c>
      <c r="N53" s="86" t="s">
        <v>110</v>
      </c>
      <c r="O53" s="86">
        <v>1</v>
      </c>
      <c r="P53" s="86">
        <v>0</v>
      </c>
      <c r="Q53" s="86">
        <v>6.8</v>
      </c>
      <c r="R53" s="86">
        <v>8.49</v>
      </c>
      <c r="U53" s="68"/>
      <c r="V53" s="68"/>
      <c r="W53" s="68"/>
      <c r="X53" s="68"/>
      <c r="Y53" s="68"/>
      <c r="Z53" s="68"/>
      <c r="AA53" s="68"/>
      <c r="AB53" s="68"/>
      <c r="AC53" s="68"/>
      <c r="AD53" s="68"/>
    </row>
    <row r="54" spans="1:30" ht="14.25">
      <c r="A54" s="73" t="s">
        <v>53</v>
      </c>
      <c r="B54" s="62" t="s">
        <v>54</v>
      </c>
      <c r="C54" s="86">
        <v>105.93275481000244</v>
      </c>
      <c r="D54" s="86">
        <v>158.13498685424116</v>
      </c>
      <c r="E54" s="86">
        <v>225.81947078722067</v>
      </c>
      <c r="F54" s="86">
        <v>295.12949179787836</v>
      </c>
      <c r="G54" s="86">
        <v>294.76234931752265</v>
      </c>
      <c r="H54" s="86">
        <v>312.0404334504194</v>
      </c>
      <c r="I54" s="86">
        <v>391.3784207404996</v>
      </c>
      <c r="J54" s="86">
        <v>381.374976151755</v>
      </c>
      <c r="K54" s="86">
        <v>463.08401710288155</v>
      </c>
      <c r="L54" s="86">
        <v>491.5454330608603</v>
      </c>
      <c r="M54" s="86">
        <v>416</v>
      </c>
      <c r="N54" s="86">
        <v>421.7013701912472</v>
      </c>
      <c r="O54" s="86">
        <v>400.320405847649</v>
      </c>
      <c r="P54" s="86">
        <v>433.28000000000003</v>
      </c>
      <c r="Q54" s="129">
        <v>404.70000000000005</v>
      </c>
      <c r="R54" s="86">
        <v>428.42</v>
      </c>
      <c r="S54" s="69"/>
      <c r="U54" s="68"/>
      <c r="V54" s="68"/>
      <c r="W54" s="68"/>
      <c r="X54" s="68"/>
      <c r="Y54" s="68"/>
      <c r="Z54" s="68"/>
      <c r="AA54" s="68"/>
      <c r="AB54" s="68"/>
      <c r="AC54" s="68"/>
      <c r="AD54" s="68"/>
    </row>
    <row r="55" spans="1:30" ht="14.25">
      <c r="A55" s="73" t="s">
        <v>55</v>
      </c>
      <c r="B55" s="62" t="s">
        <v>56</v>
      </c>
      <c r="C55" s="86" t="s">
        <v>110</v>
      </c>
      <c r="D55" s="111">
        <v>0.14271480924105504</v>
      </c>
      <c r="E55" s="111">
        <v>0.14834679949611768</v>
      </c>
      <c r="F55" s="111">
        <v>0.05368086470058747</v>
      </c>
      <c r="G55" s="111">
        <v>-0.13260370485810366</v>
      </c>
      <c r="H55" s="111">
        <v>0.14438128809173884</v>
      </c>
      <c r="I55" s="111">
        <v>0.10627834297395376</v>
      </c>
      <c r="J55" s="111">
        <v>-0.04512286347114208</v>
      </c>
      <c r="K55" s="111">
        <v>0.15067363086393826</v>
      </c>
      <c r="L55" s="111">
        <v>0.04189599013199202</v>
      </c>
      <c r="M55" s="111">
        <v>0.03567748097282396</v>
      </c>
      <c r="N55" s="111">
        <v>-0.02417485587637857</v>
      </c>
      <c r="O55" s="111">
        <v>0.03302234734273445</v>
      </c>
      <c r="P55" s="111">
        <v>0.08296137289184766</v>
      </c>
      <c r="Q55" s="130">
        <v>-0.021156956905522228</v>
      </c>
      <c r="R55" s="111">
        <v>0.048865662465416536</v>
      </c>
      <c r="S55" s="69"/>
      <c r="U55" s="68"/>
      <c r="V55" s="68"/>
      <c r="W55" s="68"/>
      <c r="X55" s="68"/>
      <c r="Y55" s="68"/>
      <c r="Z55" s="68"/>
      <c r="AA55" s="68"/>
      <c r="AB55" s="68"/>
      <c r="AC55" s="68"/>
      <c r="AD55" s="68"/>
    </row>
    <row r="56" spans="1:30" ht="14.25">
      <c r="A56" s="73"/>
      <c r="C56" s="79"/>
      <c r="D56" s="130"/>
      <c r="E56" s="130"/>
      <c r="F56" s="130"/>
      <c r="G56" s="130"/>
      <c r="H56" s="130"/>
      <c r="I56" s="130"/>
      <c r="J56" s="130"/>
      <c r="K56" s="130"/>
      <c r="L56" s="130"/>
      <c r="M56" s="130"/>
      <c r="N56" s="130"/>
      <c r="O56" s="130"/>
      <c r="P56" s="130"/>
      <c r="Q56" s="130"/>
      <c r="R56" s="130"/>
      <c r="U56" s="68"/>
      <c r="V56" s="68"/>
      <c r="W56" s="68"/>
      <c r="X56" s="68"/>
      <c r="Y56" s="68"/>
      <c r="Z56" s="68"/>
      <c r="AA56" s="68"/>
      <c r="AB56" s="68"/>
      <c r="AC56" s="68"/>
      <c r="AD56" s="68"/>
    </row>
    <row r="57" spans="1:30" ht="15">
      <c r="A57" s="109" t="s">
        <v>58</v>
      </c>
      <c r="B57" s="109"/>
      <c r="C57" s="107"/>
      <c r="D57" s="107"/>
      <c r="E57" s="107"/>
      <c r="F57" s="107"/>
      <c r="G57" s="107"/>
      <c r="H57" s="107"/>
      <c r="I57" s="107"/>
      <c r="J57" s="107"/>
      <c r="K57" s="107"/>
      <c r="L57" s="107"/>
      <c r="M57" s="107"/>
      <c r="N57" s="107"/>
      <c r="O57" s="107"/>
      <c r="P57" s="107"/>
      <c r="Q57" s="107"/>
      <c r="R57" s="107"/>
      <c r="U57" s="68"/>
      <c r="V57" s="68"/>
      <c r="W57" s="68"/>
      <c r="X57" s="68"/>
      <c r="Y57" s="68"/>
      <c r="Z57" s="68"/>
      <c r="AA57" s="68"/>
      <c r="AB57" s="68"/>
      <c r="AC57" s="68"/>
      <c r="AD57" s="68"/>
    </row>
    <row r="58" spans="1:30"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U58" s="68"/>
      <c r="V58" s="68"/>
      <c r="W58" s="68"/>
      <c r="X58" s="68"/>
      <c r="Y58" s="68"/>
      <c r="Z58" s="68"/>
      <c r="AA58" s="68"/>
      <c r="AB58" s="68"/>
      <c r="AC58" s="68"/>
      <c r="AD58" s="68"/>
    </row>
    <row r="59" spans="1:30" ht="14.25">
      <c r="A59" s="63">
        <v>5.1</v>
      </c>
      <c r="B59" s="63" t="s">
        <v>60</v>
      </c>
      <c r="C59" s="86">
        <v>51.532</v>
      </c>
      <c r="D59" s="86">
        <v>61.661</v>
      </c>
      <c r="E59" s="86">
        <v>61.733</v>
      </c>
      <c r="F59" s="86" t="s">
        <v>110</v>
      </c>
      <c r="G59" s="86">
        <v>61.121</v>
      </c>
      <c r="H59" s="86">
        <v>59.52</v>
      </c>
      <c r="I59" s="86">
        <v>57.147</v>
      </c>
      <c r="J59" s="86">
        <v>58.307</v>
      </c>
      <c r="K59" s="86">
        <v>58.23</v>
      </c>
      <c r="L59" s="86">
        <v>57</v>
      </c>
      <c r="M59" s="86">
        <v>45</v>
      </c>
      <c r="N59" s="68">
        <v>45</v>
      </c>
      <c r="O59" s="68">
        <v>39</v>
      </c>
      <c r="P59" s="68">
        <v>36.248999999999995</v>
      </c>
      <c r="Q59" s="68">
        <v>34.69</v>
      </c>
      <c r="R59" s="68">
        <v>33.691</v>
      </c>
      <c r="S59" s="69"/>
      <c r="U59" s="68"/>
      <c r="V59" s="68"/>
      <c r="W59" s="68"/>
      <c r="X59" s="68"/>
      <c r="Y59" s="68"/>
      <c r="Z59" s="68"/>
      <c r="AA59" s="68"/>
      <c r="AB59" s="68"/>
      <c r="AC59" s="68"/>
      <c r="AD59" s="68"/>
    </row>
    <row r="60" spans="1:30" ht="14.25">
      <c r="A60" s="63">
        <v>5.2</v>
      </c>
      <c r="B60" s="63" t="s">
        <v>61</v>
      </c>
      <c r="C60" s="86">
        <v>32.917</v>
      </c>
      <c r="D60" s="86">
        <v>42.664</v>
      </c>
      <c r="E60" s="86">
        <v>42.441</v>
      </c>
      <c r="F60" s="86" t="s">
        <v>110</v>
      </c>
      <c r="G60" s="86">
        <v>38.292</v>
      </c>
      <c r="H60" s="86">
        <v>36.372</v>
      </c>
      <c r="I60" s="86">
        <v>31.842308399999997</v>
      </c>
      <c r="J60" s="86">
        <v>35.164</v>
      </c>
      <c r="K60" s="86">
        <v>33.433</v>
      </c>
      <c r="L60" s="86">
        <v>33</v>
      </c>
      <c r="M60" s="86">
        <v>24</v>
      </c>
      <c r="N60" s="68">
        <v>24</v>
      </c>
      <c r="O60" s="68">
        <v>20</v>
      </c>
      <c r="P60" s="68">
        <v>34.907</v>
      </c>
      <c r="Q60" s="68">
        <v>33.262</v>
      </c>
      <c r="R60" s="68">
        <v>32.222</v>
      </c>
      <c r="U60" s="68"/>
      <c r="V60" s="68"/>
      <c r="W60" s="68"/>
      <c r="X60" s="68"/>
      <c r="Y60" s="68"/>
      <c r="Z60" s="68"/>
      <c r="AA60" s="68"/>
      <c r="AB60" s="68"/>
      <c r="AC60" s="68"/>
      <c r="AD60" s="68"/>
    </row>
    <row r="61" spans="1:30" ht="14.25">
      <c r="A61" s="63">
        <v>5.3</v>
      </c>
      <c r="B61" s="63" t="s">
        <v>62</v>
      </c>
      <c r="C61" s="86">
        <v>18.615</v>
      </c>
      <c r="D61" s="86">
        <v>18.997</v>
      </c>
      <c r="E61" s="86">
        <v>18.288</v>
      </c>
      <c r="F61" s="86" t="s">
        <v>110</v>
      </c>
      <c r="G61" s="86">
        <v>20.923</v>
      </c>
      <c r="H61" s="86">
        <v>21.984</v>
      </c>
      <c r="I61" s="86">
        <v>25.3046916</v>
      </c>
      <c r="J61" s="86">
        <v>23.143</v>
      </c>
      <c r="K61" s="86">
        <v>23.592</v>
      </c>
      <c r="L61" s="86">
        <v>24</v>
      </c>
      <c r="M61" s="86">
        <v>20</v>
      </c>
      <c r="N61" s="86">
        <v>21</v>
      </c>
      <c r="O61" s="86">
        <v>19</v>
      </c>
      <c r="P61" s="86">
        <v>0</v>
      </c>
      <c r="Q61" s="86">
        <v>0</v>
      </c>
      <c r="R61" s="86">
        <v>0</v>
      </c>
      <c r="U61" s="68"/>
      <c r="V61" s="68"/>
      <c r="W61" s="68"/>
      <c r="X61" s="68"/>
      <c r="Y61" s="68"/>
      <c r="Z61" s="68"/>
      <c r="AA61" s="68"/>
      <c r="AB61" s="68"/>
      <c r="AC61" s="68"/>
      <c r="AD61" s="68"/>
    </row>
    <row r="62" spans="1:30" ht="14.25">
      <c r="A62" s="63">
        <v>5.4</v>
      </c>
      <c r="B62" s="63" t="s">
        <v>63</v>
      </c>
      <c r="C62" s="86" t="s">
        <v>110</v>
      </c>
      <c r="D62" s="86" t="s">
        <v>110</v>
      </c>
      <c r="E62" s="86">
        <v>1.004</v>
      </c>
      <c r="F62" s="86" t="s">
        <v>110</v>
      </c>
      <c r="G62" s="86">
        <v>1.906</v>
      </c>
      <c r="H62" s="86">
        <v>1.164</v>
      </c>
      <c r="I62" s="86">
        <v>0.891</v>
      </c>
      <c r="J62" s="86">
        <v>0.957</v>
      </c>
      <c r="K62" s="86">
        <v>1.205</v>
      </c>
      <c r="L62" s="86">
        <v>0.92</v>
      </c>
      <c r="M62" s="86">
        <v>2</v>
      </c>
      <c r="N62" s="129">
        <v>1.09</v>
      </c>
      <c r="O62" s="129">
        <v>2</v>
      </c>
      <c r="P62" s="129">
        <v>1.342</v>
      </c>
      <c r="Q62" s="129">
        <v>1.428</v>
      </c>
      <c r="R62" s="129">
        <v>1.469</v>
      </c>
      <c r="U62" s="68"/>
      <c r="V62" s="68"/>
      <c r="W62" s="68"/>
      <c r="X62" s="68"/>
      <c r="Y62" s="68"/>
      <c r="Z62" s="68"/>
      <c r="AA62" s="68"/>
      <c r="AB62" s="68"/>
      <c r="AC62" s="68"/>
      <c r="AD62" s="68"/>
    </row>
    <row r="63" spans="1:18" ht="14.25">
      <c r="A63" s="63">
        <v>5.5</v>
      </c>
      <c r="B63" s="63" t="s">
        <v>82</v>
      </c>
      <c r="C63" s="86">
        <v>4</v>
      </c>
      <c r="D63" s="86">
        <v>5</v>
      </c>
      <c r="E63" s="86">
        <v>5</v>
      </c>
      <c r="F63" s="86" t="s">
        <v>110</v>
      </c>
      <c r="G63" s="86">
        <v>5</v>
      </c>
      <c r="H63" s="86">
        <v>5</v>
      </c>
      <c r="I63" s="86">
        <v>5</v>
      </c>
      <c r="J63" s="86">
        <v>5</v>
      </c>
      <c r="K63" s="86">
        <v>5</v>
      </c>
      <c r="L63" s="86">
        <v>5</v>
      </c>
      <c r="M63" s="86">
        <v>4</v>
      </c>
      <c r="N63" s="94">
        <v>4</v>
      </c>
      <c r="O63" s="94">
        <v>3</v>
      </c>
      <c r="P63" s="94">
        <v>3</v>
      </c>
      <c r="Q63" s="94">
        <v>3</v>
      </c>
      <c r="R63" s="86">
        <v>2</v>
      </c>
    </row>
    <row r="64" spans="1:18" ht="14.25">
      <c r="A64" s="63">
        <v>5.6</v>
      </c>
      <c r="B64" s="63" t="s">
        <v>80</v>
      </c>
      <c r="C64" s="86">
        <v>47</v>
      </c>
      <c r="D64" s="86">
        <v>25</v>
      </c>
      <c r="E64" s="86">
        <v>26</v>
      </c>
      <c r="F64" s="86" t="s">
        <v>110</v>
      </c>
      <c r="G64" s="86">
        <v>28</v>
      </c>
      <c r="H64" s="86">
        <v>30</v>
      </c>
      <c r="I64" s="86">
        <v>1113</v>
      </c>
      <c r="J64" s="86">
        <v>1116</v>
      </c>
      <c r="K64" s="86">
        <v>1094</v>
      </c>
      <c r="L64" s="86">
        <v>1116</v>
      </c>
      <c r="M64" s="86">
        <v>38</v>
      </c>
      <c r="N64" s="68">
        <v>33</v>
      </c>
      <c r="O64" s="68">
        <v>29</v>
      </c>
      <c r="P64" s="68">
        <v>26</v>
      </c>
      <c r="Q64" s="68">
        <v>25</v>
      </c>
      <c r="R64" s="86">
        <v>25</v>
      </c>
    </row>
    <row r="65" spans="1:18" ht="14.25">
      <c r="A65" s="63">
        <v>5.7</v>
      </c>
      <c r="B65" s="63" t="s">
        <v>66</v>
      </c>
      <c r="C65" s="86">
        <v>24200</v>
      </c>
      <c r="D65" s="86">
        <v>24400</v>
      </c>
      <c r="E65" s="86">
        <v>24500</v>
      </c>
      <c r="F65" s="86">
        <v>24500</v>
      </c>
      <c r="G65" s="86">
        <v>24600</v>
      </c>
      <c r="H65" s="86">
        <v>24600</v>
      </c>
      <c r="I65" s="86">
        <v>24831</v>
      </c>
      <c r="J65" s="86">
        <v>24739</v>
      </c>
      <c r="K65" s="86">
        <v>24606</v>
      </c>
      <c r="L65" s="86">
        <v>24422</v>
      </c>
      <c r="M65" s="86">
        <v>16388.579999999998</v>
      </c>
      <c r="N65" s="86">
        <v>16393.132999999998</v>
      </c>
      <c r="O65" s="86">
        <v>16512.855</v>
      </c>
      <c r="P65" s="86">
        <v>16801.7</v>
      </c>
      <c r="Q65" s="86">
        <v>16480</v>
      </c>
      <c r="R65" s="86">
        <v>16469.5</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82" t="s">
        <v>110</v>
      </c>
      <c r="D69" s="82" t="s">
        <v>110</v>
      </c>
      <c r="E69" s="82" t="s">
        <v>110</v>
      </c>
      <c r="F69" s="82" t="s">
        <v>110</v>
      </c>
      <c r="G69" s="81">
        <v>0.9727</v>
      </c>
      <c r="H69" s="81">
        <v>0.9715940249476365</v>
      </c>
      <c r="I69" s="81">
        <v>0.9666415882605385</v>
      </c>
      <c r="J69" s="81">
        <v>0.9618714307944567</v>
      </c>
      <c r="K69" s="81">
        <v>0.9571731580469522</v>
      </c>
      <c r="L69" s="81">
        <v>0.9532479699701378</v>
      </c>
      <c r="M69" s="81">
        <v>0.9714067018625883</v>
      </c>
      <c r="N69" s="76">
        <v>0.9691179055000435</v>
      </c>
      <c r="O69" s="76">
        <v>1</v>
      </c>
      <c r="P69" s="76">
        <v>1</v>
      </c>
      <c r="Q69" s="176">
        <v>1</v>
      </c>
      <c r="R69" s="176">
        <v>1</v>
      </c>
    </row>
    <row r="70" spans="1:18" ht="14.25">
      <c r="A70" s="63">
        <v>6.2</v>
      </c>
      <c r="B70" s="62" t="s">
        <v>70</v>
      </c>
      <c r="C70" s="82">
        <v>1</v>
      </c>
      <c r="D70" s="82">
        <v>1</v>
      </c>
      <c r="E70" s="82">
        <v>1</v>
      </c>
      <c r="F70" s="82">
        <v>1</v>
      </c>
      <c r="G70" s="81">
        <v>1</v>
      </c>
      <c r="H70" s="81">
        <v>1</v>
      </c>
      <c r="I70" s="81">
        <v>1</v>
      </c>
      <c r="J70" s="81">
        <v>1</v>
      </c>
      <c r="K70" s="81">
        <v>1</v>
      </c>
      <c r="L70" s="81">
        <v>1</v>
      </c>
      <c r="M70" s="81">
        <v>1</v>
      </c>
      <c r="N70" s="76">
        <v>1</v>
      </c>
      <c r="O70" s="76">
        <v>1</v>
      </c>
      <c r="P70" s="76">
        <v>1</v>
      </c>
      <c r="Q70" s="176">
        <v>1</v>
      </c>
      <c r="R70" s="176">
        <v>1</v>
      </c>
    </row>
    <row r="71" spans="1:18" ht="14.25">
      <c r="A71" s="63">
        <v>6.3</v>
      </c>
      <c r="B71" s="62" t="s">
        <v>71</v>
      </c>
      <c r="C71" s="82">
        <v>1</v>
      </c>
      <c r="D71" s="82">
        <v>1</v>
      </c>
      <c r="E71" s="82">
        <v>1</v>
      </c>
      <c r="F71" s="82">
        <v>1</v>
      </c>
      <c r="G71" s="81">
        <v>1</v>
      </c>
      <c r="H71" s="81">
        <v>1</v>
      </c>
      <c r="I71" s="81">
        <v>1</v>
      </c>
      <c r="J71" s="81">
        <v>1</v>
      </c>
      <c r="K71" s="81">
        <v>1</v>
      </c>
      <c r="L71" s="81">
        <v>1</v>
      </c>
      <c r="M71" s="81">
        <v>1</v>
      </c>
      <c r="N71" s="76">
        <v>1</v>
      </c>
      <c r="O71" s="76">
        <v>1</v>
      </c>
      <c r="P71" s="76">
        <v>1</v>
      </c>
      <c r="Q71" s="176">
        <v>1</v>
      </c>
      <c r="R71" s="176">
        <v>1</v>
      </c>
    </row>
    <row r="72" spans="1:18" ht="14.25">
      <c r="A72" s="63">
        <v>6.4</v>
      </c>
      <c r="B72" s="62" t="s">
        <v>72</v>
      </c>
      <c r="C72" s="124">
        <v>0.0005186769006029894</v>
      </c>
      <c r="D72" s="124">
        <v>0.0006469802886679171</v>
      </c>
      <c r="E72" s="124">
        <v>0.0008299473840616822</v>
      </c>
      <c r="F72" s="124">
        <v>0.0009489642397384913</v>
      </c>
      <c r="G72" s="124">
        <v>0.0008116255409371801</v>
      </c>
      <c r="H72" s="124">
        <v>0.0010043743637386062</v>
      </c>
      <c r="I72" s="124">
        <v>0.0011036679404587092</v>
      </c>
      <c r="J72" s="124">
        <v>0.0010283790188063738</v>
      </c>
      <c r="K72" s="124">
        <v>0.0011867235496270292</v>
      </c>
      <c r="L72" s="124">
        <v>0.0012309706324972873</v>
      </c>
      <c r="M72" s="124">
        <v>0.0009987668087091746</v>
      </c>
      <c r="N72" s="77">
        <v>0.0010026702156774232</v>
      </c>
      <c r="O72" s="77">
        <v>0.001</v>
      </c>
      <c r="P72" s="77">
        <v>0.00094</v>
      </c>
      <c r="Q72" s="80">
        <v>0.00086</v>
      </c>
      <c r="R72" s="80">
        <v>0.001</v>
      </c>
    </row>
    <row r="73" ht="33">
      <c r="Q73" s="219"/>
    </row>
    <row r="74" spans="1:18" ht="33">
      <c r="A74" s="62" t="s">
        <v>287</v>
      </c>
      <c r="R74" s="219"/>
    </row>
    <row r="75" spans="1:35" ht="18.75" customHeight="1">
      <c r="A75" s="62" t="s">
        <v>410</v>
      </c>
      <c r="B75" s="93"/>
      <c r="Z75" s="68"/>
      <c r="AA75" s="68"/>
      <c r="AB75" s="68"/>
      <c r="AC75" s="68"/>
      <c r="AD75" s="68"/>
      <c r="AE75" s="68"/>
      <c r="AF75" s="68"/>
      <c r="AG75" s="68"/>
      <c r="AH75" s="68"/>
      <c r="AI75" s="68"/>
    </row>
    <row r="76" spans="1:35" ht="14.25">
      <c r="A76" s="62" t="s">
        <v>290</v>
      </c>
      <c r="L76" s="68"/>
      <c r="M76" s="68"/>
      <c r="N76" s="68"/>
      <c r="O76" s="130"/>
      <c r="P76" s="130"/>
      <c r="Q76" s="130"/>
      <c r="R76" s="221"/>
      <c r="Z76" s="68"/>
      <c r="AA76" s="68"/>
      <c r="AB76" s="68"/>
      <c r="AC76" s="68"/>
      <c r="AD76" s="68"/>
      <c r="AE76" s="68"/>
      <c r="AF76" s="68"/>
      <c r="AG76" s="68"/>
      <c r="AH76" s="68"/>
      <c r="AI76" s="68"/>
    </row>
    <row r="77" spans="17:18" ht="14.25">
      <c r="Q77" s="130"/>
      <c r="R77" s="130"/>
    </row>
    <row r="78" spans="14:17" ht="14.25">
      <c r="N78" s="130"/>
      <c r="O78" s="130"/>
      <c r="P78" s="130"/>
      <c r="Q78" s="130"/>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2.xml><?xml version="1.0" encoding="utf-8"?>
<worksheet xmlns="http://schemas.openxmlformats.org/spreadsheetml/2006/main" xmlns:r="http://schemas.openxmlformats.org/officeDocument/2006/relationships">
  <sheetPr>
    <tabColor theme="8" tint="-0.4999699890613556"/>
  </sheetPr>
  <dimension ref="A1:AJ181"/>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23" width="9.7109375" style="62" customWidth="1"/>
    <col min="24" max="25" width="9.140625" style="62" customWidth="1"/>
    <col min="26" max="26" width="7.140625" style="62" bestFit="1" customWidth="1"/>
    <col min="27" max="32" width="9.140625" style="62" customWidth="1"/>
    <col min="33" max="16384" width="9.140625" style="62" customWidth="1"/>
  </cols>
  <sheetData>
    <row r="1" spans="1:18" ht="14.25">
      <c r="A1" s="61" t="s">
        <v>95</v>
      </c>
      <c r="B1" s="93" t="s">
        <v>111</v>
      </c>
      <c r="N1" s="93"/>
      <c r="O1" s="93"/>
      <c r="P1" s="93"/>
      <c r="Q1" s="93"/>
      <c r="R1" s="214"/>
    </row>
    <row r="2" spans="1:18" ht="14.25">
      <c r="A2" s="93"/>
      <c r="N2" s="93"/>
      <c r="O2" s="93"/>
      <c r="P2" s="93"/>
      <c r="Q2" s="93"/>
      <c r="R2" s="214"/>
    </row>
    <row r="3" spans="1:26" ht="15">
      <c r="A3" s="109" t="s">
        <v>0</v>
      </c>
      <c r="B3" s="109"/>
      <c r="C3" s="107"/>
      <c r="D3" s="107"/>
      <c r="E3" s="107"/>
      <c r="F3" s="107"/>
      <c r="G3" s="107"/>
      <c r="H3" s="107"/>
      <c r="I3" s="107"/>
      <c r="J3" s="107"/>
      <c r="K3" s="107"/>
      <c r="L3" s="107"/>
      <c r="M3" s="107"/>
      <c r="N3" s="107"/>
      <c r="O3" s="107"/>
      <c r="P3" s="107"/>
      <c r="Q3" s="107"/>
      <c r="R3" s="107"/>
      <c r="Z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36" ht="14.25">
      <c r="A5" s="63">
        <v>1.1</v>
      </c>
      <c r="B5" s="62" t="s">
        <v>2</v>
      </c>
      <c r="C5" s="86">
        <v>1666</v>
      </c>
      <c r="D5" s="86">
        <v>3373.297194</v>
      </c>
      <c r="E5" s="86">
        <v>1650.00362</v>
      </c>
      <c r="F5" s="86">
        <v>1008.81568</v>
      </c>
      <c r="G5" s="86">
        <v>2425.9877</v>
      </c>
      <c r="H5" s="86">
        <v>950.41116</v>
      </c>
      <c r="I5" s="86">
        <v>769.72508</v>
      </c>
      <c r="J5" s="86">
        <v>1189.65577</v>
      </c>
      <c r="K5" s="86">
        <v>834.41724</v>
      </c>
      <c r="L5" s="86">
        <v>582.20279</v>
      </c>
      <c r="M5" s="86">
        <v>1586.23</v>
      </c>
      <c r="N5" s="86">
        <v>784.5798</v>
      </c>
      <c r="O5" s="86">
        <v>811.3523</v>
      </c>
      <c r="P5" s="86">
        <v>945.2517</v>
      </c>
      <c r="Q5" s="129">
        <v>556.4903</v>
      </c>
      <c r="R5" s="129">
        <v>1277.0125</v>
      </c>
      <c r="S5" s="68"/>
      <c r="T5" s="68"/>
      <c r="U5" s="68"/>
      <c r="Z5" s="68"/>
      <c r="AA5" s="68"/>
      <c r="AB5" s="68"/>
      <c r="AC5" s="68"/>
      <c r="AD5" s="68"/>
      <c r="AE5" s="68"/>
      <c r="AF5" s="68"/>
      <c r="AG5" s="68"/>
      <c r="AH5" s="68"/>
      <c r="AI5" s="68"/>
      <c r="AJ5" s="68"/>
    </row>
    <row r="6" spans="1:36" ht="14.25">
      <c r="A6" s="63">
        <v>1.2</v>
      </c>
      <c r="B6" s="62" t="s">
        <v>3</v>
      </c>
      <c r="C6" s="86">
        <v>38</v>
      </c>
      <c r="D6" s="86">
        <v>35.41800299</v>
      </c>
      <c r="E6" s="86">
        <v>38</v>
      </c>
      <c r="F6" s="86">
        <v>38.3687</v>
      </c>
      <c r="G6" s="86">
        <v>39.17327</v>
      </c>
      <c r="H6" s="86">
        <v>45.82817</v>
      </c>
      <c r="I6" s="86">
        <v>39.76409</v>
      </c>
      <c r="J6" s="86">
        <v>40.96159</v>
      </c>
      <c r="K6" s="86">
        <v>41.77604</v>
      </c>
      <c r="L6" s="86">
        <v>39.04424</v>
      </c>
      <c r="M6" s="86">
        <v>39.97</v>
      </c>
      <c r="N6" s="86">
        <v>44.6163</v>
      </c>
      <c r="O6" s="86">
        <v>43.222</v>
      </c>
      <c r="P6" s="86">
        <v>44.2737</v>
      </c>
      <c r="Q6" s="86">
        <v>41.2693</v>
      </c>
      <c r="R6" s="86">
        <v>42.8179</v>
      </c>
      <c r="S6" s="68"/>
      <c r="T6" s="68"/>
      <c r="U6" s="68"/>
      <c r="Z6" s="68"/>
      <c r="AA6" s="68"/>
      <c r="AB6" s="68"/>
      <c r="AC6" s="68"/>
      <c r="AD6" s="68"/>
      <c r="AE6" s="68"/>
      <c r="AF6" s="68"/>
      <c r="AG6" s="68"/>
      <c r="AH6" s="68"/>
      <c r="AI6" s="68"/>
      <c r="AJ6" s="123"/>
    </row>
    <row r="7" spans="1:36" ht="14.25">
      <c r="A7" s="63">
        <v>1.3</v>
      </c>
      <c r="B7" s="62" t="s">
        <v>4</v>
      </c>
      <c r="C7" s="86">
        <v>1628</v>
      </c>
      <c r="D7" s="86">
        <v>3337.8791910100003</v>
      </c>
      <c r="E7" s="86">
        <v>1612.00362</v>
      </c>
      <c r="F7" s="86">
        <v>970.44698</v>
      </c>
      <c r="G7" s="86">
        <v>2386.8144300000004</v>
      </c>
      <c r="H7" s="86">
        <v>904.58299</v>
      </c>
      <c r="I7" s="86">
        <v>729.96099</v>
      </c>
      <c r="J7" s="86">
        <v>1148.69418</v>
      </c>
      <c r="K7" s="86">
        <v>792.6412</v>
      </c>
      <c r="L7" s="86">
        <v>543.1585500000001</v>
      </c>
      <c r="M7" s="86">
        <v>1546.26</v>
      </c>
      <c r="N7" s="86">
        <v>739.9635</v>
      </c>
      <c r="O7" s="86">
        <v>768.1303</v>
      </c>
      <c r="P7" s="86">
        <v>900.9780000000001</v>
      </c>
      <c r="Q7" s="129">
        <v>515.221</v>
      </c>
      <c r="R7" s="129">
        <v>1234.1946</v>
      </c>
      <c r="S7" s="68"/>
      <c r="T7" s="68"/>
      <c r="U7" s="68"/>
      <c r="V7" s="66"/>
      <c r="W7" s="66"/>
      <c r="Z7" s="68"/>
      <c r="AA7" s="68"/>
      <c r="AB7" s="68"/>
      <c r="AC7" s="68"/>
      <c r="AD7" s="68"/>
      <c r="AE7" s="68"/>
      <c r="AF7" s="68"/>
      <c r="AG7" s="68"/>
      <c r="AH7" s="68"/>
      <c r="AI7" s="68"/>
      <c r="AJ7" s="123"/>
    </row>
    <row r="8" spans="1:35" ht="14.25">
      <c r="A8" s="63">
        <v>1.4</v>
      </c>
      <c r="B8" s="62" t="s">
        <v>5</v>
      </c>
      <c r="C8" s="86">
        <v>954</v>
      </c>
      <c r="D8" s="86">
        <v>939.81174628</v>
      </c>
      <c r="E8" s="86">
        <v>1021</v>
      </c>
      <c r="F8" s="86">
        <v>1055</v>
      </c>
      <c r="G8" s="86">
        <v>1204.56015</v>
      </c>
      <c r="H8" s="86">
        <v>1175.99244</v>
      </c>
      <c r="I8" s="86">
        <v>964.5686</v>
      </c>
      <c r="J8" s="86">
        <v>986.33022</v>
      </c>
      <c r="K8" s="86">
        <v>466.66508</v>
      </c>
      <c r="L8" s="86">
        <v>504.33784</v>
      </c>
      <c r="M8" s="86">
        <v>506.75</v>
      </c>
      <c r="N8" s="86">
        <v>528.1546</v>
      </c>
      <c r="O8" s="86">
        <v>573.6604</v>
      </c>
      <c r="P8" s="86">
        <v>630.2309</v>
      </c>
      <c r="Q8" s="86">
        <v>678.4379</v>
      </c>
      <c r="R8" s="86">
        <v>692.8445</v>
      </c>
      <c r="S8" s="68"/>
      <c r="T8" s="68"/>
      <c r="U8" s="68"/>
      <c r="V8" s="66"/>
      <c r="W8" s="66"/>
      <c r="Z8" s="68"/>
      <c r="AA8" s="68"/>
      <c r="AB8" s="68"/>
      <c r="AC8" s="68"/>
      <c r="AD8" s="68"/>
      <c r="AE8" s="68"/>
      <c r="AF8" s="68"/>
      <c r="AG8" s="68"/>
      <c r="AH8" s="68"/>
      <c r="AI8" s="68"/>
    </row>
    <row r="9" spans="1:36" ht="14.25">
      <c r="A9" s="63">
        <v>1.5</v>
      </c>
      <c r="B9" s="62" t="s">
        <v>6</v>
      </c>
      <c r="C9" s="86">
        <v>19</v>
      </c>
      <c r="D9" s="86">
        <v>17.457505630000004</v>
      </c>
      <c r="E9" s="86">
        <v>16.75947</v>
      </c>
      <c r="F9" s="86">
        <v>17.40314</v>
      </c>
      <c r="G9" s="86">
        <v>17.96592</v>
      </c>
      <c r="H9" s="86">
        <v>22.25117</v>
      </c>
      <c r="I9" s="86">
        <v>11.73181</v>
      </c>
      <c r="J9" s="86">
        <v>12.01744</v>
      </c>
      <c r="K9" s="86">
        <v>8.23898</v>
      </c>
      <c r="L9" s="86">
        <v>13.26107</v>
      </c>
      <c r="M9" s="86">
        <v>13.37</v>
      </c>
      <c r="N9" s="86">
        <v>13.9498</v>
      </c>
      <c r="O9" s="86">
        <v>14.0454</v>
      </c>
      <c r="P9" s="86">
        <v>16.2455</v>
      </c>
      <c r="Q9" s="86">
        <v>16.4754</v>
      </c>
      <c r="R9" s="86">
        <v>15.7536</v>
      </c>
      <c r="S9" s="68"/>
      <c r="T9" s="68"/>
      <c r="U9" s="68"/>
      <c r="V9" s="66"/>
      <c r="W9" s="66"/>
      <c r="Z9" s="68"/>
      <c r="AA9" s="68"/>
      <c r="AB9" s="68"/>
      <c r="AC9" s="68"/>
      <c r="AD9" s="68"/>
      <c r="AE9" s="68"/>
      <c r="AF9" s="68"/>
      <c r="AG9" s="68"/>
      <c r="AH9" s="68"/>
      <c r="AI9" s="68"/>
      <c r="AJ9" s="123"/>
    </row>
    <row r="10" spans="1:36" ht="14.25">
      <c r="A10" s="63">
        <v>1.6</v>
      </c>
      <c r="B10" s="62" t="s">
        <v>7</v>
      </c>
      <c r="C10" s="86">
        <v>935</v>
      </c>
      <c r="D10" s="86">
        <v>922.35424065</v>
      </c>
      <c r="E10" s="86">
        <v>1004.24053</v>
      </c>
      <c r="F10" s="86">
        <v>1037.59686</v>
      </c>
      <c r="G10" s="86">
        <v>1186.59423</v>
      </c>
      <c r="H10" s="86">
        <v>1153.74127</v>
      </c>
      <c r="I10" s="86">
        <v>952.83679</v>
      </c>
      <c r="J10" s="86">
        <v>974.3127800000001</v>
      </c>
      <c r="K10" s="86">
        <v>458.42609999999996</v>
      </c>
      <c r="L10" s="86">
        <v>491.07677</v>
      </c>
      <c r="M10" s="86">
        <v>493.38</v>
      </c>
      <c r="N10" s="86">
        <v>514.2048</v>
      </c>
      <c r="O10" s="86">
        <v>559.615</v>
      </c>
      <c r="P10" s="86">
        <v>613.9854</v>
      </c>
      <c r="Q10" s="86">
        <v>661.9625</v>
      </c>
      <c r="R10" s="86">
        <v>677.0909</v>
      </c>
      <c r="S10" s="68"/>
      <c r="T10" s="68"/>
      <c r="U10" s="68"/>
      <c r="V10" s="66"/>
      <c r="W10" s="66"/>
      <c r="Z10" s="68"/>
      <c r="AA10" s="68"/>
      <c r="AB10" s="68"/>
      <c r="AC10" s="68"/>
      <c r="AD10" s="68"/>
      <c r="AE10" s="68"/>
      <c r="AF10" s="68"/>
      <c r="AG10" s="68"/>
      <c r="AH10" s="68"/>
      <c r="AI10" s="68"/>
      <c r="AJ10" s="123"/>
    </row>
    <row r="11" spans="1:35" ht="14.25">
      <c r="A11" s="63">
        <v>1.7</v>
      </c>
      <c r="B11" s="62" t="s">
        <v>8</v>
      </c>
      <c r="C11" s="86">
        <v>38</v>
      </c>
      <c r="D11" s="86">
        <v>542.725167</v>
      </c>
      <c r="E11" s="86">
        <v>108.31566</v>
      </c>
      <c r="F11" s="86">
        <v>68.40247</v>
      </c>
      <c r="G11" s="86">
        <v>165.27798</v>
      </c>
      <c r="H11" s="86">
        <v>62.699799999999996</v>
      </c>
      <c r="I11" s="86">
        <v>82.74092</v>
      </c>
      <c r="J11" s="86">
        <v>34.20125</v>
      </c>
      <c r="K11" s="86">
        <v>436.27684</v>
      </c>
      <c r="L11" s="86">
        <v>191.2708</v>
      </c>
      <c r="M11" s="86">
        <v>127.15</v>
      </c>
      <c r="N11" s="86">
        <v>244.9507</v>
      </c>
      <c r="O11" s="86">
        <v>132.3259</v>
      </c>
      <c r="P11" s="86">
        <v>201.6196</v>
      </c>
      <c r="Q11" s="86">
        <v>76.4039</v>
      </c>
      <c r="R11" s="86">
        <v>47.4326</v>
      </c>
      <c r="S11" s="68"/>
      <c r="T11" s="68"/>
      <c r="U11" s="68"/>
      <c r="V11" s="66"/>
      <c r="W11" s="66"/>
      <c r="Z11" s="68"/>
      <c r="AA11" s="68"/>
      <c r="AB11" s="68"/>
      <c r="AC11" s="68"/>
      <c r="AD11" s="68"/>
      <c r="AE11" s="68"/>
      <c r="AF11" s="68"/>
      <c r="AG11" s="68"/>
      <c r="AH11" s="68"/>
      <c r="AI11" s="68"/>
    </row>
    <row r="12" spans="1:35" ht="14.25">
      <c r="A12" s="63">
        <v>1.8</v>
      </c>
      <c r="B12" s="62" t="s">
        <v>9</v>
      </c>
      <c r="C12" s="86">
        <v>38</v>
      </c>
      <c r="D12" s="86">
        <v>276.31643581000003</v>
      </c>
      <c r="E12" s="86">
        <v>93</v>
      </c>
      <c r="F12" s="86">
        <v>106.85806</v>
      </c>
      <c r="G12" s="86">
        <v>166.23236</v>
      </c>
      <c r="H12" s="86">
        <v>66.78511</v>
      </c>
      <c r="I12" s="86">
        <v>85.98333</v>
      </c>
      <c r="J12" s="86">
        <v>34.37894</v>
      </c>
      <c r="K12" s="86">
        <v>255.18451</v>
      </c>
      <c r="L12" s="86">
        <v>117.54708</v>
      </c>
      <c r="M12" s="86">
        <v>132.48</v>
      </c>
      <c r="N12" s="86">
        <v>165.4254</v>
      </c>
      <c r="O12" s="86">
        <v>150.7265</v>
      </c>
      <c r="P12" s="86">
        <v>246.11</v>
      </c>
      <c r="Q12" s="86">
        <v>117.7826</v>
      </c>
      <c r="R12" s="86">
        <v>101.0528</v>
      </c>
      <c r="S12" s="68"/>
      <c r="T12" s="68"/>
      <c r="U12" s="68"/>
      <c r="V12" s="66"/>
      <c r="W12" s="66"/>
      <c r="Z12" s="68"/>
      <c r="AA12" s="68"/>
      <c r="AB12" s="68"/>
      <c r="AC12" s="68"/>
      <c r="AD12" s="68"/>
      <c r="AE12" s="68"/>
      <c r="AF12" s="68"/>
      <c r="AG12" s="68"/>
      <c r="AH12" s="68"/>
      <c r="AI12" s="68"/>
    </row>
    <row r="13" spans="1:36" ht="14.25">
      <c r="A13" s="63">
        <v>1.9</v>
      </c>
      <c r="B13" s="62" t="s">
        <v>10</v>
      </c>
      <c r="C13" s="86">
        <v>693</v>
      </c>
      <c r="D13" s="86">
        <v>2681.93368155</v>
      </c>
      <c r="E13" s="86">
        <v>623.07875</v>
      </c>
      <c r="F13" s="86">
        <v>-105.60547000000005</v>
      </c>
      <c r="G13" s="86">
        <v>1199.2658200000005</v>
      </c>
      <c r="H13" s="86">
        <v>-253.24359</v>
      </c>
      <c r="I13" s="86">
        <v>-226.1182099999999</v>
      </c>
      <c r="J13" s="86">
        <v>174.2037099999999</v>
      </c>
      <c r="K13" s="86">
        <v>515.3074300000001</v>
      </c>
      <c r="L13" s="86">
        <v>125.80550000000011</v>
      </c>
      <c r="M13" s="86">
        <v>1047.5500000000002</v>
      </c>
      <c r="N13" s="86">
        <v>305.284</v>
      </c>
      <c r="O13" s="86">
        <v>190.11470000000003</v>
      </c>
      <c r="P13" s="86">
        <v>242.50220000000002</v>
      </c>
      <c r="Q13" s="129">
        <v>-188.12019999999998</v>
      </c>
      <c r="R13" s="129">
        <v>503.4835</v>
      </c>
      <c r="S13" s="68"/>
      <c r="T13" s="68"/>
      <c r="U13" s="68"/>
      <c r="V13" s="66"/>
      <c r="W13" s="66"/>
      <c r="Z13" s="68"/>
      <c r="AA13" s="68"/>
      <c r="AB13" s="68"/>
      <c r="AC13" s="68"/>
      <c r="AD13" s="68"/>
      <c r="AE13" s="68"/>
      <c r="AF13" s="68"/>
      <c r="AG13" s="68"/>
      <c r="AH13" s="68"/>
      <c r="AI13" s="68"/>
      <c r="AJ13" s="123"/>
    </row>
    <row r="14" spans="1:35" ht="14.25">
      <c r="A14" s="63"/>
      <c r="L14" s="68"/>
      <c r="M14" s="68"/>
      <c r="N14" s="68"/>
      <c r="O14" s="68"/>
      <c r="P14" s="68"/>
      <c r="Q14" s="68"/>
      <c r="R14" s="68"/>
      <c r="S14" s="68"/>
      <c r="T14" s="68"/>
      <c r="U14" s="68"/>
      <c r="V14" s="66"/>
      <c r="W14" s="66"/>
      <c r="Z14" s="68"/>
      <c r="AA14" s="68"/>
      <c r="AB14" s="68"/>
      <c r="AC14" s="68"/>
      <c r="AD14" s="68"/>
      <c r="AE14" s="68"/>
      <c r="AF14" s="68"/>
      <c r="AG14" s="68"/>
      <c r="AH14" s="68"/>
      <c r="AI14" s="68"/>
    </row>
    <row r="15" spans="1:35" ht="15">
      <c r="A15" s="107" t="s">
        <v>11</v>
      </c>
      <c r="B15" s="107"/>
      <c r="C15" s="107"/>
      <c r="D15" s="107"/>
      <c r="E15" s="107"/>
      <c r="F15" s="107"/>
      <c r="G15" s="107"/>
      <c r="H15" s="107"/>
      <c r="I15" s="107"/>
      <c r="J15" s="107"/>
      <c r="K15" s="107"/>
      <c r="L15" s="107"/>
      <c r="M15" s="107"/>
      <c r="N15" s="107"/>
      <c r="O15" s="107"/>
      <c r="P15" s="107"/>
      <c r="Q15" s="107"/>
      <c r="R15" s="107"/>
      <c r="S15" s="68"/>
      <c r="T15" s="68"/>
      <c r="U15" s="68"/>
      <c r="V15" s="66"/>
      <c r="W15" s="66"/>
      <c r="Z15" s="68"/>
      <c r="AA15" s="68"/>
      <c r="AB15" s="68"/>
      <c r="AC15" s="68"/>
      <c r="AD15" s="68"/>
      <c r="AE15" s="68"/>
      <c r="AF15" s="68"/>
      <c r="AG15" s="68"/>
      <c r="AH15" s="68"/>
      <c r="AI15" s="68"/>
    </row>
    <row r="16" spans="1:35"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8"/>
      <c r="T16" s="68"/>
      <c r="U16" s="68"/>
      <c r="V16" s="66"/>
      <c r="W16" s="66"/>
      <c r="Z16" s="68"/>
      <c r="AA16" s="68"/>
      <c r="AB16" s="68"/>
      <c r="AC16" s="68"/>
      <c r="AD16" s="68"/>
      <c r="AE16" s="68"/>
      <c r="AF16" s="68"/>
      <c r="AG16" s="68"/>
      <c r="AH16" s="68"/>
      <c r="AI16" s="68"/>
    </row>
    <row r="17" spans="1:35" ht="14.25">
      <c r="A17" s="63">
        <v>2.1</v>
      </c>
      <c r="B17" s="62" t="s">
        <v>12</v>
      </c>
      <c r="C17" s="86">
        <v>536</v>
      </c>
      <c r="D17" s="86">
        <v>521.29291604</v>
      </c>
      <c r="E17" s="86">
        <v>558</v>
      </c>
      <c r="F17" s="86">
        <v>663.55943</v>
      </c>
      <c r="G17" s="86">
        <v>739.0541999999999</v>
      </c>
      <c r="H17" s="86">
        <v>647.41057</v>
      </c>
      <c r="I17" s="86">
        <v>497.73702592085</v>
      </c>
      <c r="J17" s="86">
        <v>588.15693151721</v>
      </c>
      <c r="K17" s="86">
        <v>417.39359890198</v>
      </c>
      <c r="L17" s="86">
        <v>395.02170296679003</v>
      </c>
      <c r="M17" s="86">
        <v>398.43825515</v>
      </c>
      <c r="N17" s="86">
        <v>393.44998344849995</v>
      </c>
      <c r="O17" s="86">
        <v>408.8257618965</v>
      </c>
      <c r="P17" s="86">
        <v>354.2840536941</v>
      </c>
      <c r="Q17" s="129">
        <v>360.71645889779626</v>
      </c>
      <c r="R17" s="129">
        <v>595.6765344967489</v>
      </c>
      <c r="S17" s="129"/>
      <c r="T17" s="68"/>
      <c r="U17" s="68"/>
      <c r="V17" s="66"/>
      <c r="W17" s="66"/>
      <c r="Z17" s="68"/>
      <c r="AA17" s="68"/>
      <c r="AB17" s="68"/>
      <c r="AC17" s="68"/>
      <c r="AD17" s="68"/>
      <c r="AE17" s="68"/>
      <c r="AF17" s="68"/>
      <c r="AG17" s="68"/>
      <c r="AH17" s="68"/>
      <c r="AI17" s="68"/>
    </row>
    <row r="18" spans="1:35" ht="14.25">
      <c r="A18" s="63">
        <v>2.2</v>
      </c>
      <c r="B18" s="62" t="s">
        <v>13</v>
      </c>
      <c r="C18" s="86">
        <v>668</v>
      </c>
      <c r="D18" s="86">
        <v>900.68945414</v>
      </c>
      <c r="E18" s="86">
        <v>1111.3658</v>
      </c>
      <c r="F18" s="86">
        <v>698.37124</v>
      </c>
      <c r="G18" s="86">
        <v>-3903.5022900000004</v>
      </c>
      <c r="H18" s="86">
        <v>1306.79998</v>
      </c>
      <c r="I18" s="86">
        <v>-614.40136550599</v>
      </c>
      <c r="J18" s="86">
        <v>-1226.48377787626</v>
      </c>
      <c r="K18" s="86">
        <v>611.32586629051</v>
      </c>
      <c r="L18" s="86">
        <v>341.86068278922</v>
      </c>
      <c r="M18" s="86">
        <v>620.92704344</v>
      </c>
      <c r="N18" s="86">
        <v>37.760770309600005</v>
      </c>
      <c r="O18" s="86">
        <v>-151.48620299720002</v>
      </c>
      <c r="P18" s="86">
        <v>501.0429873058</v>
      </c>
      <c r="Q18" s="86">
        <v>-447.3207113262227</v>
      </c>
      <c r="R18" s="86">
        <v>1151.3118904955663</v>
      </c>
      <c r="S18" s="86"/>
      <c r="T18" s="68"/>
      <c r="U18" s="68"/>
      <c r="V18" s="66"/>
      <c r="W18" s="66"/>
      <c r="Z18" s="68"/>
      <c r="AA18" s="68"/>
      <c r="AB18" s="68"/>
      <c r="AC18" s="68"/>
      <c r="AD18" s="68"/>
      <c r="AE18" s="68"/>
      <c r="AF18" s="68"/>
      <c r="AG18" s="68"/>
      <c r="AH18" s="68"/>
      <c r="AI18" s="68"/>
    </row>
    <row r="19" spans="1:35" ht="14.25">
      <c r="A19" s="63">
        <v>2.3</v>
      </c>
      <c r="B19" s="62" t="s">
        <v>14</v>
      </c>
      <c r="C19" s="86" t="s">
        <v>110</v>
      </c>
      <c r="D19" s="86" t="s">
        <v>110</v>
      </c>
      <c r="E19" s="86" t="s">
        <v>110</v>
      </c>
      <c r="F19" s="86" t="s">
        <v>110</v>
      </c>
      <c r="G19" s="86" t="s">
        <v>110</v>
      </c>
      <c r="H19" s="86" t="s">
        <v>110</v>
      </c>
      <c r="I19" s="86" t="s">
        <v>110</v>
      </c>
      <c r="J19" s="86" t="s">
        <v>110</v>
      </c>
      <c r="K19" s="86" t="s">
        <v>110</v>
      </c>
      <c r="L19" s="86" t="s">
        <v>110</v>
      </c>
      <c r="M19" s="86" t="s">
        <v>110</v>
      </c>
      <c r="N19" s="86" t="s">
        <v>110</v>
      </c>
      <c r="O19" s="86" t="s">
        <v>110</v>
      </c>
      <c r="P19" s="86" t="s">
        <v>110</v>
      </c>
      <c r="Q19" s="86" t="s">
        <v>110</v>
      </c>
      <c r="R19" s="86" t="s">
        <v>110</v>
      </c>
      <c r="S19" s="86"/>
      <c r="T19" s="68"/>
      <c r="U19" s="68"/>
      <c r="V19" s="66"/>
      <c r="W19" s="66"/>
      <c r="Z19" s="68"/>
      <c r="AA19" s="68"/>
      <c r="AB19" s="68"/>
      <c r="AC19" s="68"/>
      <c r="AD19" s="68"/>
      <c r="AE19" s="68"/>
      <c r="AF19" s="68"/>
      <c r="AG19" s="68"/>
      <c r="AH19" s="68"/>
      <c r="AI19" s="68"/>
    </row>
    <row r="20" spans="1:35" ht="14.25">
      <c r="A20" s="63">
        <v>2.4</v>
      </c>
      <c r="B20" s="62" t="s">
        <v>15</v>
      </c>
      <c r="C20" s="86">
        <v>1204</v>
      </c>
      <c r="D20" s="86">
        <v>1421.98237018</v>
      </c>
      <c r="E20" s="86">
        <v>1669.3658</v>
      </c>
      <c r="F20" s="86">
        <v>1361.93067</v>
      </c>
      <c r="G20" s="86">
        <v>-3164.4480900000003</v>
      </c>
      <c r="H20" s="86">
        <v>1954.21055</v>
      </c>
      <c r="I20" s="86">
        <v>-116.66433958514006</v>
      </c>
      <c r="J20" s="86">
        <v>-638.3268463590501</v>
      </c>
      <c r="K20" s="86">
        <v>1028.7194651924901</v>
      </c>
      <c r="L20" s="86">
        <v>736.8823857560101</v>
      </c>
      <c r="M20" s="86">
        <v>1019.3652985900001</v>
      </c>
      <c r="N20" s="86">
        <v>431.21075375809994</v>
      </c>
      <c r="O20" s="86">
        <v>257.33955889929996</v>
      </c>
      <c r="P20" s="86">
        <v>855.3270409999</v>
      </c>
      <c r="Q20" s="129">
        <v>-86.60425242842643</v>
      </c>
      <c r="R20" s="129">
        <v>1746.9884249923152</v>
      </c>
      <c r="S20" s="129"/>
      <c r="T20" s="68"/>
      <c r="U20" s="68"/>
      <c r="V20" s="66"/>
      <c r="W20" s="66"/>
      <c r="Z20" s="68"/>
      <c r="AA20" s="68"/>
      <c r="AB20" s="68"/>
      <c r="AC20" s="68"/>
      <c r="AD20" s="68"/>
      <c r="AE20" s="68"/>
      <c r="AF20" s="68"/>
      <c r="AG20" s="68"/>
      <c r="AH20" s="68"/>
      <c r="AI20" s="68"/>
    </row>
    <row r="21" spans="1:36" ht="14.25">
      <c r="A21" s="63">
        <v>2.5</v>
      </c>
      <c r="B21" s="62" t="s">
        <v>10</v>
      </c>
      <c r="C21" s="86">
        <v>693</v>
      </c>
      <c r="D21" s="86">
        <v>2681.93368155</v>
      </c>
      <c r="E21" s="86">
        <v>623.07875</v>
      </c>
      <c r="F21" s="86">
        <v>-105.60547000000005</v>
      </c>
      <c r="G21" s="86">
        <v>1199.2658200000005</v>
      </c>
      <c r="H21" s="86">
        <v>-253.24359</v>
      </c>
      <c r="I21" s="86">
        <v>-226.1182099999999</v>
      </c>
      <c r="J21" s="86">
        <v>174.2037099999999</v>
      </c>
      <c r="K21" s="86">
        <v>515.3074300000001</v>
      </c>
      <c r="L21" s="86">
        <v>125.80550000000011</v>
      </c>
      <c r="M21" s="86">
        <v>1047.5500000000002</v>
      </c>
      <c r="N21" s="86">
        <v>305.284</v>
      </c>
      <c r="O21" s="86">
        <v>190.11470000000003</v>
      </c>
      <c r="P21" s="86">
        <v>242.50220000000002</v>
      </c>
      <c r="Q21" s="129">
        <v>-188.12019999999998</v>
      </c>
      <c r="R21" s="129">
        <v>503.4835</v>
      </c>
      <c r="S21" s="129"/>
      <c r="T21" s="68"/>
      <c r="U21" s="68"/>
      <c r="V21" s="66"/>
      <c r="W21" s="66"/>
      <c r="Z21" s="68"/>
      <c r="AA21" s="68"/>
      <c r="AB21" s="68"/>
      <c r="AC21" s="68"/>
      <c r="AD21" s="68"/>
      <c r="AE21" s="68"/>
      <c r="AF21" s="68"/>
      <c r="AG21" s="68"/>
      <c r="AH21" s="68"/>
      <c r="AI21" s="68"/>
      <c r="AJ21" s="123"/>
    </row>
    <row r="22" spans="1:36" ht="14.25">
      <c r="A22" s="63">
        <v>2.6</v>
      </c>
      <c r="B22" s="62" t="s">
        <v>16</v>
      </c>
      <c r="C22" s="86">
        <v>72</v>
      </c>
      <c r="D22" s="86">
        <v>15.21037424</v>
      </c>
      <c r="E22" s="86">
        <v>7.58794</v>
      </c>
      <c r="F22" s="86">
        <v>11.42179</v>
      </c>
      <c r="G22" s="86">
        <v>15.96877</v>
      </c>
      <c r="H22" s="86">
        <v>5.66908</v>
      </c>
      <c r="I22" s="86">
        <v>16.94744</v>
      </c>
      <c r="J22" s="86">
        <v>25.06104</v>
      </c>
      <c r="K22" s="86">
        <v>32.51786</v>
      </c>
      <c r="L22" s="86">
        <v>26.57733</v>
      </c>
      <c r="M22" s="86">
        <v>26.62</v>
      </c>
      <c r="N22" s="86">
        <v>28.815</v>
      </c>
      <c r="O22" s="86">
        <v>28.7777</v>
      </c>
      <c r="P22" s="86">
        <v>30.6214</v>
      </c>
      <c r="Q22" s="129">
        <v>30.6829</v>
      </c>
      <c r="R22" s="129">
        <v>35.5573</v>
      </c>
      <c r="S22" s="129"/>
      <c r="T22" s="68"/>
      <c r="U22" s="68"/>
      <c r="V22" s="66"/>
      <c r="W22" s="66"/>
      <c r="Z22" s="68"/>
      <c r="AA22" s="68"/>
      <c r="AB22" s="68"/>
      <c r="AC22" s="68"/>
      <c r="AD22" s="68"/>
      <c r="AE22" s="68"/>
      <c r="AF22" s="68"/>
      <c r="AG22" s="68"/>
      <c r="AH22" s="68"/>
      <c r="AI22" s="68"/>
      <c r="AJ22" s="123"/>
    </row>
    <row r="23" spans="1:36" ht="14.25">
      <c r="A23" s="63">
        <v>2.7</v>
      </c>
      <c r="B23" s="62" t="s">
        <v>17</v>
      </c>
      <c r="C23" s="86">
        <v>77</v>
      </c>
      <c r="D23" s="86">
        <v>114.89273608</v>
      </c>
      <c r="E23" s="86">
        <v>70</v>
      </c>
      <c r="F23" s="86">
        <v>80</v>
      </c>
      <c r="G23" s="86">
        <v>106.86218</v>
      </c>
      <c r="H23" s="86">
        <v>80.18036000000001</v>
      </c>
      <c r="I23" s="86">
        <v>109.32162</v>
      </c>
      <c r="J23" s="86">
        <v>78.28019</v>
      </c>
      <c r="K23" s="86">
        <v>66.60053</v>
      </c>
      <c r="L23" s="86">
        <v>63.54424</v>
      </c>
      <c r="M23" s="86">
        <v>61.64</v>
      </c>
      <c r="N23" s="86">
        <v>58.1908</v>
      </c>
      <c r="O23" s="86">
        <v>66.2908</v>
      </c>
      <c r="P23" s="86">
        <v>66.2684</v>
      </c>
      <c r="Q23" s="86">
        <v>74.8727</v>
      </c>
      <c r="R23" s="86">
        <v>71.0742</v>
      </c>
      <c r="S23" s="86"/>
      <c r="T23" s="68"/>
      <c r="U23" s="68"/>
      <c r="V23" s="66"/>
      <c r="W23" s="66"/>
      <c r="Z23" s="68"/>
      <c r="AA23" s="68"/>
      <c r="AB23" s="68"/>
      <c r="AC23" s="68"/>
      <c r="AD23" s="68"/>
      <c r="AE23" s="68"/>
      <c r="AF23" s="68"/>
      <c r="AG23" s="68"/>
      <c r="AH23" s="68"/>
      <c r="AI23" s="68"/>
      <c r="AJ23" s="123"/>
    </row>
    <row r="24" spans="1:36" ht="14.25">
      <c r="A24" s="63">
        <v>2.8</v>
      </c>
      <c r="B24" s="62" t="s">
        <v>18</v>
      </c>
      <c r="C24" s="86">
        <v>1892</v>
      </c>
      <c r="D24" s="86">
        <v>4004.233689890001</v>
      </c>
      <c r="E24" s="86">
        <v>2230</v>
      </c>
      <c r="F24" s="86">
        <v>1187.74699</v>
      </c>
      <c r="G24" s="86">
        <v>-2056.07568</v>
      </c>
      <c r="H24" s="86">
        <v>1626.4556799999998</v>
      </c>
      <c r="I24" s="86">
        <v>-435.1567295851399</v>
      </c>
      <c r="J24" s="86">
        <v>-517.3422863590503</v>
      </c>
      <c r="K24" s="86">
        <v>1509.9442251924902</v>
      </c>
      <c r="L24" s="86">
        <v>825.7209757560101</v>
      </c>
      <c r="M24" s="86">
        <v>2031.8952985899998</v>
      </c>
      <c r="N24" s="86">
        <v>707.1189537581</v>
      </c>
      <c r="O24" s="86">
        <v>409.9411588993</v>
      </c>
      <c r="P24" s="86">
        <v>1062.1822409999</v>
      </c>
      <c r="Q24" s="129">
        <v>-318.9142524284264</v>
      </c>
      <c r="R24" s="129">
        <v>2214.955024992315</v>
      </c>
      <c r="S24" s="129"/>
      <c r="T24" s="68"/>
      <c r="U24" s="68"/>
      <c r="V24" s="66"/>
      <c r="W24" s="66"/>
      <c r="Z24" s="68"/>
      <c r="AA24" s="68"/>
      <c r="AB24" s="68"/>
      <c r="AC24" s="68"/>
      <c r="AD24" s="68"/>
      <c r="AE24" s="68"/>
      <c r="AF24" s="68"/>
      <c r="AG24" s="68"/>
      <c r="AH24" s="68"/>
      <c r="AI24" s="68"/>
      <c r="AJ24" s="123"/>
    </row>
    <row r="25" spans="1:35" ht="14.25">
      <c r="A25" s="63"/>
      <c r="L25" s="68"/>
      <c r="M25" s="68"/>
      <c r="N25" s="68"/>
      <c r="O25" s="68"/>
      <c r="P25" s="68"/>
      <c r="Q25" s="68"/>
      <c r="R25" s="68"/>
      <c r="S25" s="68"/>
      <c r="T25" s="68"/>
      <c r="U25" s="68"/>
      <c r="V25" s="66"/>
      <c r="W25" s="66"/>
      <c r="Z25" s="68"/>
      <c r="AA25" s="68"/>
      <c r="AB25" s="68"/>
      <c r="AC25" s="68"/>
      <c r="AD25" s="68"/>
      <c r="AE25" s="68"/>
      <c r="AF25" s="68"/>
      <c r="AG25" s="68"/>
      <c r="AH25" s="68"/>
      <c r="AI25" s="68"/>
    </row>
    <row r="26" spans="1:35" ht="15">
      <c r="A26" s="109" t="s">
        <v>279</v>
      </c>
      <c r="B26" s="109"/>
      <c r="C26" s="107"/>
      <c r="D26" s="107"/>
      <c r="E26" s="107"/>
      <c r="F26" s="107"/>
      <c r="G26" s="107"/>
      <c r="H26" s="107"/>
      <c r="I26" s="107"/>
      <c r="J26" s="107"/>
      <c r="K26" s="107"/>
      <c r="L26" s="107"/>
      <c r="M26" s="107"/>
      <c r="N26" s="107"/>
      <c r="O26" s="107"/>
      <c r="P26" s="107"/>
      <c r="Q26" s="107"/>
      <c r="R26" s="107"/>
      <c r="S26" s="68"/>
      <c r="T26" s="68"/>
      <c r="U26" s="68"/>
      <c r="V26" s="66"/>
      <c r="W26" s="66"/>
      <c r="Z26" s="68"/>
      <c r="AA26" s="68"/>
      <c r="AB26" s="68"/>
      <c r="AC26" s="68"/>
      <c r="AD26" s="68"/>
      <c r="AE26" s="68"/>
      <c r="AF26" s="68"/>
      <c r="AG26" s="68"/>
      <c r="AH26" s="68"/>
      <c r="AI26" s="68"/>
    </row>
    <row r="27" spans="1:35"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8"/>
      <c r="T27" s="68"/>
      <c r="U27" s="68"/>
      <c r="V27" s="66"/>
      <c r="W27" s="66"/>
      <c r="Z27" s="68"/>
      <c r="AA27" s="68"/>
      <c r="AB27" s="68"/>
      <c r="AC27" s="68"/>
      <c r="AD27" s="68"/>
      <c r="AE27" s="68"/>
      <c r="AF27" s="68"/>
      <c r="AG27" s="68"/>
      <c r="AH27" s="68"/>
      <c r="AI27" s="68"/>
    </row>
    <row r="28" spans="1:36" ht="14.25">
      <c r="A28" s="63">
        <v>3.1</v>
      </c>
      <c r="B28" s="62" t="s">
        <v>20</v>
      </c>
      <c r="C28" s="86" t="s">
        <v>110</v>
      </c>
      <c r="D28" s="86" t="s">
        <v>110</v>
      </c>
      <c r="E28" s="86" t="s">
        <v>110</v>
      </c>
      <c r="F28" s="86" t="s">
        <v>110</v>
      </c>
      <c r="G28" s="86" t="s">
        <v>110</v>
      </c>
      <c r="H28" s="86" t="s">
        <v>110</v>
      </c>
      <c r="I28" s="86" t="s">
        <v>110</v>
      </c>
      <c r="J28" s="86" t="s">
        <v>110</v>
      </c>
      <c r="K28" s="86" t="s">
        <v>110</v>
      </c>
      <c r="L28" s="86">
        <v>12810.30822</v>
      </c>
      <c r="M28" s="86">
        <v>14986.181075520002</v>
      </c>
      <c r="N28" s="86">
        <v>15114.440406589989</v>
      </c>
      <c r="O28" s="86">
        <v>16226.40342484</v>
      </c>
      <c r="P28" s="86">
        <v>17186.75502254</v>
      </c>
      <c r="Q28" s="86">
        <v>17171.46216025</v>
      </c>
      <c r="R28" s="86">
        <v>17055.49615335</v>
      </c>
      <c r="S28" s="68"/>
      <c r="T28" s="68"/>
      <c r="U28" s="68"/>
      <c r="V28" s="66"/>
      <c r="W28" s="66"/>
      <c r="Z28" s="68"/>
      <c r="AA28" s="68"/>
      <c r="AB28" s="68"/>
      <c r="AC28" s="68"/>
      <c r="AD28" s="68"/>
      <c r="AE28" s="68"/>
      <c r="AF28" s="68"/>
      <c r="AG28" s="68"/>
      <c r="AH28" s="68"/>
      <c r="AI28" s="68"/>
      <c r="AJ28" s="123"/>
    </row>
    <row r="29" spans="1:35" ht="14.25">
      <c r="A29" s="63">
        <v>3.2</v>
      </c>
      <c r="B29" s="62" t="s">
        <v>21</v>
      </c>
      <c r="C29" s="86">
        <v>15186</v>
      </c>
      <c r="D29" s="86">
        <v>18981.68295834</v>
      </c>
      <c r="E29" s="86">
        <v>21184.99240614</v>
      </c>
      <c r="F29" s="86">
        <v>22301</v>
      </c>
      <c r="G29" s="86">
        <v>20281.921947999996</v>
      </c>
      <c r="H29" s="86">
        <v>21920.462713</v>
      </c>
      <c r="I29" s="86">
        <v>18550.527266182537</v>
      </c>
      <c r="J29" s="86">
        <v>12054.408900075297</v>
      </c>
      <c r="K29" s="86">
        <v>12896.763632508651</v>
      </c>
      <c r="L29" s="86">
        <v>13386.15813</v>
      </c>
      <c r="M29" s="86">
        <v>15139.20620847</v>
      </c>
      <c r="N29" s="86">
        <v>15614.9553540827</v>
      </c>
      <c r="O29" s="86">
        <v>15873.6502118943</v>
      </c>
      <c r="P29" s="86">
        <v>17169.1153887753</v>
      </c>
      <c r="Q29" s="129">
        <v>16669.20248332677</v>
      </c>
      <c r="R29" s="129">
        <v>18732.821694554124</v>
      </c>
      <c r="S29" s="68"/>
      <c r="T29" s="68"/>
      <c r="U29" s="68"/>
      <c r="V29" s="68"/>
      <c r="W29" s="66"/>
      <c r="Z29" s="68"/>
      <c r="AA29" s="68"/>
      <c r="AB29" s="68"/>
      <c r="AC29" s="68"/>
      <c r="AD29" s="68"/>
      <c r="AE29" s="68"/>
      <c r="AF29" s="68"/>
      <c r="AG29" s="68"/>
      <c r="AH29" s="68"/>
      <c r="AI29" s="68"/>
    </row>
    <row r="30" spans="1:35" ht="14.25">
      <c r="A30" s="63">
        <v>3.3</v>
      </c>
      <c r="B30" s="62" t="s">
        <v>22</v>
      </c>
      <c r="C30" s="86" t="s">
        <v>110</v>
      </c>
      <c r="D30" s="86" t="s">
        <v>110</v>
      </c>
      <c r="E30" s="86" t="s">
        <v>110</v>
      </c>
      <c r="F30" s="86" t="s">
        <v>110</v>
      </c>
      <c r="G30" s="86" t="s">
        <v>110</v>
      </c>
      <c r="H30" s="86" t="s">
        <v>110</v>
      </c>
      <c r="I30" s="86" t="s">
        <v>110</v>
      </c>
      <c r="J30" s="86" t="s">
        <v>110</v>
      </c>
      <c r="K30" s="86" t="s">
        <v>110</v>
      </c>
      <c r="L30" s="86" t="s">
        <v>110</v>
      </c>
      <c r="M30" s="86" t="s">
        <v>110</v>
      </c>
      <c r="N30" s="86" t="s">
        <v>110</v>
      </c>
      <c r="O30" s="86" t="s">
        <v>110</v>
      </c>
      <c r="P30" s="86" t="s">
        <v>110</v>
      </c>
      <c r="Q30" s="86" t="s">
        <v>110</v>
      </c>
      <c r="R30" s="86" t="s">
        <v>110</v>
      </c>
      <c r="S30" s="68"/>
      <c r="T30" s="68"/>
      <c r="U30" s="68"/>
      <c r="V30" s="66"/>
      <c r="W30" s="66"/>
      <c r="Z30" s="68"/>
      <c r="AA30" s="68"/>
      <c r="AB30" s="68"/>
      <c r="AC30" s="68"/>
      <c r="AD30" s="68"/>
      <c r="AE30" s="68"/>
      <c r="AF30" s="68"/>
      <c r="AG30" s="68"/>
      <c r="AH30" s="68"/>
      <c r="AI30" s="68"/>
    </row>
    <row r="31" spans="1:35" ht="14.25">
      <c r="A31" s="63">
        <v>3.4</v>
      </c>
      <c r="B31" s="62" t="s">
        <v>23</v>
      </c>
      <c r="C31" s="86">
        <v>15186</v>
      </c>
      <c r="D31" s="86">
        <v>18981.68295834</v>
      </c>
      <c r="E31" s="86">
        <v>21184.99240614</v>
      </c>
      <c r="F31" s="86">
        <v>22301</v>
      </c>
      <c r="G31" s="86">
        <v>20281.921947999996</v>
      </c>
      <c r="H31" s="86">
        <v>21920.462713</v>
      </c>
      <c r="I31" s="86">
        <v>18550.527266182537</v>
      </c>
      <c r="J31" s="86">
        <v>12054.408900075297</v>
      </c>
      <c r="K31" s="86">
        <v>12896.763632508651</v>
      </c>
      <c r="L31" s="86">
        <v>13386.15813</v>
      </c>
      <c r="M31" s="86">
        <v>15139.20620847</v>
      </c>
      <c r="N31" s="86">
        <v>15614.9553540827</v>
      </c>
      <c r="O31" s="86">
        <v>15873.6502118943</v>
      </c>
      <c r="P31" s="86">
        <v>17169.1153887753</v>
      </c>
      <c r="Q31" s="129">
        <v>16669.20248332677</v>
      </c>
      <c r="R31" s="129">
        <v>18732.821694554124</v>
      </c>
      <c r="S31" s="68"/>
      <c r="T31" s="68"/>
      <c r="U31" s="68"/>
      <c r="V31" s="68"/>
      <c r="W31" s="69"/>
      <c r="Z31" s="68"/>
      <c r="AA31" s="68"/>
      <c r="AB31" s="68"/>
      <c r="AC31" s="68"/>
      <c r="AD31" s="68"/>
      <c r="AE31" s="68"/>
      <c r="AF31" s="68"/>
      <c r="AG31" s="68"/>
      <c r="AH31" s="68"/>
      <c r="AI31" s="68"/>
    </row>
    <row r="32" spans="1:36" ht="14.25">
      <c r="A32" s="63">
        <v>3.5</v>
      </c>
      <c r="B32" s="62" t="s">
        <v>24</v>
      </c>
      <c r="C32" s="86" t="s">
        <v>110</v>
      </c>
      <c r="D32" s="86" t="s">
        <v>110</v>
      </c>
      <c r="E32" s="86" t="s">
        <v>110</v>
      </c>
      <c r="F32" s="86" t="s">
        <v>110</v>
      </c>
      <c r="G32" s="86" t="s">
        <v>110</v>
      </c>
      <c r="H32" s="86" t="s">
        <v>110</v>
      </c>
      <c r="I32" s="82">
        <v>1.02300804599507</v>
      </c>
      <c r="J32" s="82">
        <v>1.0716410841870514</v>
      </c>
      <c r="K32" s="82">
        <v>1.0746011070170975</v>
      </c>
      <c r="L32" s="82">
        <v>1.0449520729798645</v>
      </c>
      <c r="M32" s="82">
        <v>1.0102110826086284</v>
      </c>
      <c r="N32" s="82">
        <v>1.0331150167673084</v>
      </c>
      <c r="O32" s="82">
        <v>0.9782605421725377</v>
      </c>
      <c r="P32" s="82">
        <v>0.9989736495492274</v>
      </c>
      <c r="Q32" s="176">
        <v>0.970750325613744</v>
      </c>
      <c r="R32" s="176">
        <v>1.0983451625284246</v>
      </c>
      <c r="S32" s="68"/>
      <c r="T32" s="68"/>
      <c r="U32" s="68"/>
      <c r="V32" s="68"/>
      <c r="W32" s="69"/>
      <c r="Z32" s="68"/>
      <c r="AA32" s="68"/>
      <c r="AB32" s="68"/>
      <c r="AC32" s="68"/>
      <c r="AD32" s="68"/>
      <c r="AE32" s="68"/>
      <c r="AF32" s="70"/>
      <c r="AG32" s="70"/>
      <c r="AH32" s="70"/>
      <c r="AI32" s="70"/>
      <c r="AJ32" s="123"/>
    </row>
    <row r="33" spans="1:35" ht="14.25">
      <c r="A33" s="63"/>
      <c r="L33" s="68"/>
      <c r="M33" s="68"/>
      <c r="N33" s="68"/>
      <c r="O33" s="68"/>
      <c r="P33" s="68"/>
      <c r="Q33" s="68"/>
      <c r="R33" s="68"/>
      <c r="S33" s="68"/>
      <c r="T33" s="68"/>
      <c r="U33" s="68"/>
      <c r="Z33" s="68"/>
      <c r="AA33" s="68"/>
      <c r="AB33" s="68"/>
      <c r="AC33" s="68"/>
      <c r="AD33" s="68"/>
      <c r="AE33" s="68"/>
      <c r="AF33" s="68"/>
      <c r="AG33" s="68"/>
      <c r="AH33" s="68"/>
      <c r="AI33" s="68"/>
    </row>
    <row r="34" spans="1:35" ht="15">
      <c r="A34" s="109" t="s">
        <v>25</v>
      </c>
      <c r="B34" s="109"/>
      <c r="C34" s="107"/>
      <c r="D34" s="107"/>
      <c r="E34" s="107"/>
      <c r="F34" s="107"/>
      <c r="G34" s="107"/>
      <c r="H34" s="107"/>
      <c r="I34" s="107"/>
      <c r="J34" s="107"/>
      <c r="K34" s="107"/>
      <c r="L34" s="107"/>
      <c r="M34" s="107"/>
      <c r="N34" s="107"/>
      <c r="O34" s="107"/>
      <c r="P34" s="107"/>
      <c r="Q34" s="107"/>
      <c r="R34" s="107"/>
      <c r="S34" s="68"/>
      <c r="T34" s="68"/>
      <c r="U34" s="68"/>
      <c r="Z34" s="68"/>
      <c r="AA34" s="68"/>
      <c r="AB34" s="68"/>
      <c r="AC34" s="68"/>
      <c r="AD34" s="68"/>
      <c r="AE34" s="68"/>
      <c r="AF34" s="68"/>
      <c r="AG34" s="68"/>
      <c r="AH34" s="68"/>
      <c r="AI34" s="68"/>
    </row>
    <row r="35" spans="1:35"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68"/>
      <c r="T35" s="68"/>
      <c r="U35" s="68"/>
      <c r="Z35" s="68"/>
      <c r="AA35" s="68"/>
      <c r="AB35" s="68"/>
      <c r="AC35" s="68"/>
      <c r="AD35" s="68"/>
      <c r="AE35" s="68"/>
      <c r="AF35" s="68"/>
      <c r="AG35" s="68"/>
      <c r="AH35" s="68"/>
      <c r="AI35" s="68"/>
    </row>
    <row r="36" spans="1:35" ht="14.25">
      <c r="A36" s="63">
        <v>4.1</v>
      </c>
      <c r="B36" s="62" t="s">
        <v>26</v>
      </c>
      <c r="C36" s="86">
        <v>6004</v>
      </c>
      <c r="D36" s="86">
        <v>7604</v>
      </c>
      <c r="E36" s="86">
        <v>8291.21686822999</v>
      </c>
      <c r="F36" s="86">
        <v>9247.190239659998</v>
      </c>
      <c r="G36" s="86">
        <v>11508.469017000001</v>
      </c>
      <c r="H36" s="86">
        <v>11889.630794</v>
      </c>
      <c r="I36" s="86">
        <v>8047.51146358269</v>
      </c>
      <c r="J36" s="86">
        <v>6128.54346133921</v>
      </c>
      <c r="K36" s="86">
        <v>5703.086696375319</v>
      </c>
      <c r="L36" s="86">
        <v>5672.28454649445</v>
      </c>
      <c r="M36" s="86">
        <v>6590.793101271129</v>
      </c>
      <c r="N36" s="86">
        <v>7611.8626996584435</v>
      </c>
      <c r="O36" s="86">
        <v>8198.138885963699</v>
      </c>
      <c r="P36" s="86">
        <v>8513.436733192466</v>
      </c>
      <c r="Q36" s="129">
        <v>8999.293360308073</v>
      </c>
      <c r="R36" s="129">
        <v>10026.763734817872</v>
      </c>
      <c r="S36" s="68"/>
      <c r="T36" s="68"/>
      <c r="U36" s="68"/>
      <c r="Z36" s="68"/>
      <c r="AA36" s="68"/>
      <c r="AB36" s="68"/>
      <c r="AC36" s="68"/>
      <c r="AD36" s="68"/>
      <c r="AE36" s="68"/>
      <c r="AF36" s="68"/>
      <c r="AG36" s="68"/>
      <c r="AH36" s="68"/>
      <c r="AI36" s="68"/>
    </row>
    <row r="37" spans="1:35" ht="14.25">
      <c r="A37" s="63">
        <v>4.2</v>
      </c>
      <c r="B37" s="62" t="s">
        <v>27</v>
      </c>
      <c r="C37" s="86" t="s">
        <v>110</v>
      </c>
      <c r="D37" s="86" t="s">
        <v>110</v>
      </c>
      <c r="E37" s="86" t="s">
        <v>110</v>
      </c>
      <c r="F37" s="86" t="s">
        <v>110</v>
      </c>
      <c r="G37" s="86" t="s">
        <v>110</v>
      </c>
      <c r="H37" s="86" t="s">
        <v>110</v>
      </c>
      <c r="I37" s="86">
        <v>3687.1332132213</v>
      </c>
      <c r="J37" s="86">
        <v>3036.048139384295</v>
      </c>
      <c r="K37" s="86">
        <v>3383.6173727040873</v>
      </c>
      <c r="L37" s="86">
        <v>3462.116425181289</v>
      </c>
      <c r="M37" s="86">
        <v>4250.704701194806</v>
      </c>
      <c r="N37" s="86">
        <v>4818.128249184769</v>
      </c>
      <c r="O37" s="86">
        <v>5314.807422373199</v>
      </c>
      <c r="P37" s="86">
        <v>5408.711049055876</v>
      </c>
      <c r="Q37" s="86">
        <v>6107.498227415911</v>
      </c>
      <c r="R37" s="86">
        <v>6867.015040663648</v>
      </c>
      <c r="S37" s="68"/>
      <c r="T37" s="68"/>
      <c r="U37" s="68"/>
      <c r="V37" s="69"/>
      <c r="W37" s="69"/>
      <c r="Z37" s="68"/>
      <c r="AA37" s="68"/>
      <c r="AB37" s="68"/>
      <c r="AC37" s="68"/>
      <c r="AD37" s="68"/>
      <c r="AE37" s="68"/>
      <c r="AF37" s="68"/>
      <c r="AG37" s="68"/>
      <c r="AH37" s="68"/>
      <c r="AI37" s="68"/>
    </row>
    <row r="38" spans="1:35" ht="14.25">
      <c r="A38" s="63">
        <v>4.3</v>
      </c>
      <c r="B38" s="62" t="s">
        <v>28</v>
      </c>
      <c r="C38" s="86" t="s">
        <v>110</v>
      </c>
      <c r="D38" s="86" t="s">
        <v>110</v>
      </c>
      <c r="E38" s="86" t="s">
        <v>110</v>
      </c>
      <c r="F38" s="86" t="s">
        <v>110</v>
      </c>
      <c r="G38" s="86" t="s">
        <v>110</v>
      </c>
      <c r="H38" s="86" t="s">
        <v>110</v>
      </c>
      <c r="I38" s="86">
        <v>1968.7485913685657</v>
      </c>
      <c r="J38" s="86">
        <v>1467.6764005998466</v>
      </c>
      <c r="K38" s="86">
        <v>1454.9147386397908</v>
      </c>
      <c r="L38" s="86">
        <v>1166.6538514232363</v>
      </c>
      <c r="M38" s="86">
        <v>1038.1408202386272</v>
      </c>
      <c r="N38" s="86">
        <v>1385.3169153018764</v>
      </c>
      <c r="O38" s="86">
        <v>1332.7676354736998</v>
      </c>
      <c r="P38" s="86">
        <v>1373.2248455073518</v>
      </c>
      <c r="Q38" s="86">
        <v>1364.1998596308617</v>
      </c>
      <c r="R38" s="86">
        <v>1637.6828910145277</v>
      </c>
      <c r="S38" s="68"/>
      <c r="T38" s="68"/>
      <c r="U38" s="68"/>
      <c r="V38" s="66"/>
      <c r="W38" s="66"/>
      <c r="Z38" s="68"/>
      <c r="AA38" s="68"/>
      <c r="AB38" s="68"/>
      <c r="AC38" s="68"/>
      <c r="AD38" s="68"/>
      <c r="AE38" s="68"/>
      <c r="AF38" s="68"/>
      <c r="AG38" s="68"/>
      <c r="AH38" s="68"/>
      <c r="AI38" s="68"/>
    </row>
    <row r="39" spans="1:35" ht="14.25">
      <c r="A39" s="63">
        <v>4.4</v>
      </c>
      <c r="B39" s="62" t="s">
        <v>29</v>
      </c>
      <c r="C39" s="86" t="s">
        <v>110</v>
      </c>
      <c r="D39" s="86" t="s">
        <v>110</v>
      </c>
      <c r="E39" s="86" t="s">
        <v>110</v>
      </c>
      <c r="F39" s="86" t="s">
        <v>110</v>
      </c>
      <c r="G39" s="86" t="s">
        <v>110</v>
      </c>
      <c r="H39" s="86" t="s">
        <v>110</v>
      </c>
      <c r="I39" s="86">
        <v>2391.5357505528264</v>
      </c>
      <c r="J39" s="86">
        <v>1624.725025165069</v>
      </c>
      <c r="K39" s="86">
        <v>864.4512242514297</v>
      </c>
      <c r="L39" s="86">
        <v>1043.4087670899423</v>
      </c>
      <c r="M39" s="86">
        <v>1301.9475798376955</v>
      </c>
      <c r="N39" s="86">
        <v>1408.4175351717984</v>
      </c>
      <c r="O39" s="86">
        <v>1550.5638281168</v>
      </c>
      <c r="P39" s="86">
        <v>1731.5008386292366</v>
      </c>
      <c r="Q39" s="129">
        <v>1527.5952732613</v>
      </c>
      <c r="R39" s="129">
        <v>1522.0658031396965</v>
      </c>
      <c r="S39" s="68"/>
      <c r="T39" s="68"/>
      <c r="U39" s="68"/>
      <c r="V39" s="66"/>
      <c r="W39" s="66"/>
      <c r="Z39" s="68"/>
      <c r="AA39" s="68"/>
      <c r="AB39" s="68"/>
      <c r="AC39" s="68"/>
      <c r="AD39" s="68"/>
      <c r="AE39" s="68"/>
      <c r="AF39" s="68"/>
      <c r="AG39" s="68"/>
      <c r="AH39" s="68"/>
      <c r="AI39" s="68"/>
    </row>
    <row r="40" spans="1:35" ht="14.25">
      <c r="A40" s="63">
        <v>4.5</v>
      </c>
      <c r="B40" s="62" t="s">
        <v>30</v>
      </c>
      <c r="C40" s="86">
        <v>3004</v>
      </c>
      <c r="D40" s="86">
        <v>4047</v>
      </c>
      <c r="E40" s="86">
        <v>6241.316448</v>
      </c>
      <c r="F40" s="86">
        <v>5658.82529956001</v>
      </c>
      <c r="G40" s="86">
        <v>2587.095418</v>
      </c>
      <c r="H40" s="86">
        <v>3330.663479</v>
      </c>
      <c r="I40" s="86">
        <v>2762.392496739149</v>
      </c>
      <c r="J40" s="86">
        <v>2017.3166840547874</v>
      </c>
      <c r="K40" s="86">
        <v>1208.8978567521558</v>
      </c>
      <c r="L40" s="86">
        <v>1498.809810136081</v>
      </c>
      <c r="M40" s="86">
        <v>1592.19752816843</v>
      </c>
      <c r="N40" s="86">
        <v>1671.9099916262999</v>
      </c>
      <c r="O40" s="86">
        <v>1362.3087244711003</v>
      </c>
      <c r="P40" s="86">
        <v>1519.5852235773348</v>
      </c>
      <c r="Q40" s="129">
        <v>1001.8404220936245</v>
      </c>
      <c r="R40" s="129">
        <v>890.1491880714298</v>
      </c>
      <c r="S40" s="68"/>
      <c r="T40" s="68"/>
      <c r="U40" s="68"/>
      <c r="V40" s="69"/>
      <c r="W40" s="69"/>
      <c r="Z40" s="68"/>
      <c r="AA40" s="68"/>
      <c r="AB40" s="68"/>
      <c r="AC40" s="68"/>
      <c r="AD40" s="68"/>
      <c r="AE40" s="68"/>
      <c r="AF40" s="68"/>
      <c r="AG40" s="68"/>
      <c r="AH40" s="68"/>
      <c r="AI40" s="68"/>
    </row>
    <row r="41" spans="1:35" ht="14.25">
      <c r="A41" s="63">
        <v>4.6</v>
      </c>
      <c r="B41" s="62" t="s">
        <v>31</v>
      </c>
      <c r="C41" s="86" t="s">
        <v>110</v>
      </c>
      <c r="D41" s="86" t="s">
        <v>110</v>
      </c>
      <c r="E41" s="86" t="s">
        <v>110</v>
      </c>
      <c r="F41" s="86" t="s">
        <v>110</v>
      </c>
      <c r="G41" s="86" t="s">
        <v>110</v>
      </c>
      <c r="H41" s="86" t="s">
        <v>110</v>
      </c>
      <c r="I41" s="86">
        <v>2489.843576381145</v>
      </c>
      <c r="J41" s="86">
        <v>1715.4242376921497</v>
      </c>
      <c r="K41" s="86">
        <v>962.6347868127401</v>
      </c>
      <c r="L41" s="86">
        <v>1282.52546614637</v>
      </c>
      <c r="M41" s="86">
        <v>1351.32575529</v>
      </c>
      <c r="N41" s="86">
        <v>1453.6579659830843</v>
      </c>
      <c r="O41" s="86">
        <v>1197.4472120665002</v>
      </c>
      <c r="P41" s="86">
        <v>1327.711853712246</v>
      </c>
      <c r="Q41" s="129">
        <v>838.745705859336</v>
      </c>
      <c r="R41" s="129">
        <v>890.1491880714298</v>
      </c>
      <c r="S41" s="68"/>
      <c r="T41" s="68"/>
      <c r="U41" s="68"/>
      <c r="V41" s="66"/>
      <c r="W41" s="66"/>
      <c r="Z41" s="68"/>
      <c r="AA41" s="68"/>
      <c r="AB41" s="68"/>
      <c r="AC41" s="68"/>
      <c r="AD41" s="68"/>
      <c r="AE41" s="68"/>
      <c r="AF41" s="68"/>
      <c r="AG41" s="68"/>
      <c r="AH41" s="68"/>
      <c r="AI41" s="68"/>
    </row>
    <row r="42" spans="1:35" ht="14.25">
      <c r="A42" s="63">
        <v>4.7</v>
      </c>
      <c r="B42" s="62" t="s">
        <v>32</v>
      </c>
      <c r="C42" s="86" t="s">
        <v>110</v>
      </c>
      <c r="D42" s="86" t="s">
        <v>110</v>
      </c>
      <c r="E42" s="86" t="s">
        <v>110</v>
      </c>
      <c r="F42" s="86" t="s">
        <v>110</v>
      </c>
      <c r="G42" s="86" t="s">
        <v>110</v>
      </c>
      <c r="H42" s="86" t="s">
        <v>110</v>
      </c>
      <c r="I42" s="86">
        <v>0</v>
      </c>
      <c r="J42" s="86">
        <v>0</v>
      </c>
      <c r="K42" s="86">
        <v>0</v>
      </c>
      <c r="L42" s="86" t="s">
        <v>110</v>
      </c>
      <c r="M42" s="86" t="s">
        <v>110</v>
      </c>
      <c r="N42" s="86" t="s">
        <v>110</v>
      </c>
      <c r="O42" s="86" t="s">
        <v>110</v>
      </c>
      <c r="P42" s="86" t="s">
        <v>110</v>
      </c>
      <c r="Q42" s="86" t="s">
        <v>110</v>
      </c>
      <c r="R42" s="86" t="s">
        <v>110</v>
      </c>
      <c r="S42" s="68"/>
      <c r="T42" s="68"/>
      <c r="U42" s="68"/>
      <c r="V42" s="66"/>
      <c r="W42" s="66"/>
      <c r="Z42" s="68"/>
      <c r="AA42" s="68"/>
      <c r="AB42" s="68"/>
      <c r="AC42" s="68"/>
      <c r="AD42" s="68"/>
      <c r="AE42" s="68"/>
      <c r="AF42" s="68"/>
      <c r="AG42" s="68"/>
      <c r="AH42" s="68"/>
      <c r="AI42" s="68"/>
    </row>
    <row r="43" spans="1:35" ht="14.25">
      <c r="A43" s="63">
        <v>4.8</v>
      </c>
      <c r="B43" s="62" t="s">
        <v>33</v>
      </c>
      <c r="C43" s="86">
        <v>3404</v>
      </c>
      <c r="D43" s="86">
        <v>4145</v>
      </c>
      <c r="E43" s="86">
        <v>4720.585575</v>
      </c>
      <c r="F43" s="86">
        <v>5352.73341127</v>
      </c>
      <c r="G43" s="86">
        <v>4629.520629999999</v>
      </c>
      <c r="H43" s="86">
        <v>4895.102779</v>
      </c>
      <c r="I43" s="86">
        <v>4362.6637431823</v>
      </c>
      <c r="J43" s="86">
        <v>4130.60349521723</v>
      </c>
      <c r="K43" s="86">
        <v>3468.2309190885794</v>
      </c>
      <c r="L43" s="86">
        <v>3842.59379105446</v>
      </c>
      <c r="M43" s="86">
        <v>4054.439760673462</v>
      </c>
      <c r="N43" s="86">
        <v>4277.6045318489005</v>
      </c>
      <c r="O43" s="86">
        <v>4913.027051667199</v>
      </c>
      <c r="P43" s="86">
        <v>5688.055107121364</v>
      </c>
      <c r="Q43" s="86">
        <v>5336.601522093776</v>
      </c>
      <c r="R43" s="86">
        <v>6515.053321312389</v>
      </c>
      <c r="S43" s="68"/>
      <c r="T43" s="68"/>
      <c r="U43" s="68"/>
      <c r="V43" s="69"/>
      <c r="W43" s="69"/>
      <c r="Z43" s="68"/>
      <c r="AA43" s="68"/>
      <c r="AB43" s="68"/>
      <c r="AC43" s="68"/>
      <c r="AD43" s="68"/>
      <c r="AE43" s="68"/>
      <c r="AF43" s="68"/>
      <c r="AG43" s="68"/>
      <c r="AH43" s="68"/>
      <c r="AI43" s="68"/>
    </row>
    <row r="44" spans="1:35" ht="14.25">
      <c r="A44" s="63">
        <v>4.9</v>
      </c>
      <c r="B44" s="62" t="s">
        <v>34</v>
      </c>
      <c r="C44" s="86">
        <v>1429</v>
      </c>
      <c r="D44" s="86">
        <v>1661</v>
      </c>
      <c r="E44" s="86">
        <v>1982.5541416199999</v>
      </c>
      <c r="F44" s="86">
        <v>1776.2966583900002</v>
      </c>
      <c r="G44" s="86">
        <v>1794.6103449999998</v>
      </c>
      <c r="H44" s="86">
        <v>1696.25312</v>
      </c>
      <c r="I44" s="86">
        <v>1250.714393032992</v>
      </c>
      <c r="J44" s="86">
        <v>1207.4207666971618</v>
      </c>
      <c r="K44" s="86">
        <v>959.1477040928698</v>
      </c>
      <c r="L44" s="86">
        <v>1082.2966420593114</v>
      </c>
      <c r="M44" s="86">
        <v>1226.2674333824143</v>
      </c>
      <c r="N44" s="86">
        <v>1267.147770150762</v>
      </c>
      <c r="O44" s="86">
        <v>1533.5477967522997</v>
      </c>
      <c r="P44" s="86">
        <v>1807.0237400786707</v>
      </c>
      <c r="Q44" s="86">
        <v>1690.6808735410941</v>
      </c>
      <c r="R44" s="86">
        <v>3074.399649217678</v>
      </c>
      <c r="S44" s="68"/>
      <c r="T44" s="68"/>
      <c r="U44" s="68"/>
      <c r="Z44" s="68"/>
      <c r="AA44" s="68"/>
      <c r="AB44" s="68"/>
      <c r="AC44" s="68"/>
      <c r="AD44" s="68"/>
      <c r="AE44" s="68"/>
      <c r="AF44" s="68"/>
      <c r="AG44" s="68"/>
      <c r="AH44" s="68"/>
      <c r="AI44" s="68"/>
    </row>
    <row r="45" spans="1:35" ht="14.25">
      <c r="A45" s="73" t="s">
        <v>35</v>
      </c>
      <c r="B45" s="62" t="s">
        <v>36</v>
      </c>
      <c r="C45" s="86">
        <v>1294</v>
      </c>
      <c r="D45" s="86">
        <v>1528</v>
      </c>
      <c r="E45" s="86">
        <v>1744.7742166099997</v>
      </c>
      <c r="F45" s="86">
        <v>1793.7617106799996</v>
      </c>
      <c r="G45" s="86">
        <v>1118.714639</v>
      </c>
      <c r="H45" s="86">
        <v>1538.274603</v>
      </c>
      <c r="I45" s="86">
        <v>1427.0855342713226</v>
      </c>
      <c r="J45" s="86">
        <v>1139.1376122807435</v>
      </c>
      <c r="K45" s="86">
        <v>1206.3011896403243</v>
      </c>
      <c r="L45" s="86">
        <v>1459.3653183105096</v>
      </c>
      <c r="M45" s="86">
        <v>1582.4770933288503</v>
      </c>
      <c r="N45" s="86">
        <v>1804.9134238826296</v>
      </c>
      <c r="O45" s="86">
        <v>2116.1034416977996</v>
      </c>
      <c r="P45" s="86">
        <v>2536.674650202006</v>
      </c>
      <c r="Q45" s="86">
        <v>2344.0087325031977</v>
      </c>
      <c r="R45" s="86">
        <v>2502.141428840437</v>
      </c>
      <c r="S45" s="68"/>
      <c r="T45" s="68"/>
      <c r="U45" s="68"/>
      <c r="Z45" s="68"/>
      <c r="AA45" s="68"/>
      <c r="AB45" s="68"/>
      <c r="AC45" s="68"/>
      <c r="AD45" s="68"/>
      <c r="AE45" s="68"/>
      <c r="AF45" s="68"/>
      <c r="AG45" s="68"/>
      <c r="AH45" s="68"/>
      <c r="AI45" s="68"/>
    </row>
    <row r="46" spans="1:35" ht="14.25">
      <c r="A46" s="73" t="s">
        <v>37</v>
      </c>
      <c r="B46" s="62" t="s">
        <v>38</v>
      </c>
      <c r="C46" s="86">
        <v>670</v>
      </c>
      <c r="D46" s="86">
        <v>945</v>
      </c>
      <c r="E46" s="86">
        <v>963.8442473000001</v>
      </c>
      <c r="F46" s="86">
        <v>1097.31525056</v>
      </c>
      <c r="G46" s="86">
        <v>1219.9555119999998</v>
      </c>
      <c r="H46" s="86">
        <v>1222.2996939999998</v>
      </c>
      <c r="I46" s="86">
        <v>1211.0815374585134</v>
      </c>
      <c r="J46" s="86">
        <v>1353.158128402125</v>
      </c>
      <c r="K46" s="86">
        <v>995.7946110839199</v>
      </c>
      <c r="L46" s="86">
        <v>989.97062155875</v>
      </c>
      <c r="M46" s="86">
        <v>951.2220924320814</v>
      </c>
      <c r="N46" s="86">
        <v>905.0637699184</v>
      </c>
      <c r="O46" s="86">
        <v>764.1742222528</v>
      </c>
      <c r="P46" s="86">
        <v>729.9827565707154</v>
      </c>
      <c r="Q46" s="86">
        <v>716.2479152166985</v>
      </c>
      <c r="R46" s="86">
        <v>842.3111245560368</v>
      </c>
      <c r="S46" s="68"/>
      <c r="T46" s="68"/>
      <c r="U46" s="68"/>
      <c r="Z46" s="68"/>
      <c r="AA46" s="68"/>
      <c r="AB46" s="68"/>
      <c r="AC46" s="68"/>
      <c r="AD46" s="68"/>
      <c r="AE46" s="68"/>
      <c r="AF46" s="68"/>
      <c r="AG46" s="68"/>
      <c r="AH46" s="68"/>
      <c r="AI46" s="68"/>
    </row>
    <row r="47" spans="1:35" ht="14.25">
      <c r="A47" s="73" t="s">
        <v>39</v>
      </c>
      <c r="B47" s="62" t="s">
        <v>40</v>
      </c>
      <c r="C47" s="86">
        <v>11</v>
      </c>
      <c r="D47" s="86">
        <v>11</v>
      </c>
      <c r="E47" s="86">
        <v>29.412968579999998</v>
      </c>
      <c r="F47" s="86">
        <v>685.35979164</v>
      </c>
      <c r="G47" s="86">
        <v>496.240134</v>
      </c>
      <c r="H47" s="86">
        <v>438.275362</v>
      </c>
      <c r="I47" s="86">
        <v>473.7822784194845</v>
      </c>
      <c r="J47" s="86">
        <v>430.8869878372052</v>
      </c>
      <c r="K47" s="86">
        <v>306.9874142714504</v>
      </c>
      <c r="L47" s="86">
        <v>310.9612091259046</v>
      </c>
      <c r="M47" s="86">
        <v>294.47314153011615</v>
      </c>
      <c r="N47" s="86">
        <v>300.47956789703176</v>
      </c>
      <c r="O47" s="86">
        <v>499.20159096429995</v>
      </c>
      <c r="P47" s="86">
        <v>614.3739602699718</v>
      </c>
      <c r="Q47" s="86">
        <v>585.664000832786</v>
      </c>
      <c r="R47" s="86">
        <v>96.20111869823745</v>
      </c>
      <c r="S47" s="68"/>
      <c r="T47" s="68"/>
      <c r="U47" s="68"/>
      <c r="Z47" s="68"/>
      <c r="AA47" s="68"/>
      <c r="AB47" s="68"/>
      <c r="AC47" s="68"/>
      <c r="AD47" s="68"/>
      <c r="AE47" s="68"/>
      <c r="AF47" s="68"/>
      <c r="AG47" s="68"/>
      <c r="AH47" s="68"/>
      <c r="AI47" s="68"/>
    </row>
    <row r="48" spans="1:35" ht="14.25">
      <c r="A48" s="73" t="s">
        <v>41</v>
      </c>
      <c r="B48" s="62" t="s">
        <v>42</v>
      </c>
      <c r="C48" s="86">
        <v>67</v>
      </c>
      <c r="D48" s="86">
        <v>160</v>
      </c>
      <c r="E48" s="86">
        <v>232.779639</v>
      </c>
      <c r="F48" s="86">
        <v>3.187730380000001</v>
      </c>
      <c r="G48" s="86">
        <v>52.345389000000004</v>
      </c>
      <c r="H48" s="86">
        <v>-30.127352</v>
      </c>
      <c r="I48" s="86">
        <v>-1.6332621199410653</v>
      </c>
      <c r="J48" s="86">
        <v>-0.05348665998610608</v>
      </c>
      <c r="K48" s="86">
        <v>0.3489237814713323</v>
      </c>
      <c r="L48" s="86">
        <v>5.332122805110001</v>
      </c>
      <c r="M48" s="86">
        <v>15.408472419999999</v>
      </c>
      <c r="N48" s="86">
        <v>15.843004626899997</v>
      </c>
      <c r="O48" s="86">
        <v>15.800782868499999</v>
      </c>
      <c r="P48" s="86">
        <v>12.853350792152533</v>
      </c>
      <c r="Q48" s="86">
        <v>10.166111511260741</v>
      </c>
      <c r="R48" s="86">
        <v>-0.6716210372382915</v>
      </c>
      <c r="S48" s="68"/>
      <c r="T48" s="68"/>
      <c r="U48" s="68"/>
      <c r="Z48" s="68"/>
      <c r="AA48" s="68"/>
      <c r="AB48" s="68"/>
      <c r="AC48" s="68"/>
      <c r="AD48" s="68"/>
      <c r="AE48" s="68"/>
      <c r="AF48" s="68"/>
      <c r="AG48" s="68"/>
      <c r="AH48" s="68"/>
      <c r="AI48" s="68"/>
    </row>
    <row r="49" spans="1:35" ht="14.25">
      <c r="A49" s="73" t="s">
        <v>43</v>
      </c>
      <c r="B49" s="62" t="s">
        <v>44</v>
      </c>
      <c r="C49" s="86" t="s">
        <v>110</v>
      </c>
      <c r="D49" s="86" t="s">
        <v>110</v>
      </c>
      <c r="E49" s="86">
        <v>0.03768853</v>
      </c>
      <c r="F49" s="86">
        <v>0.02421071</v>
      </c>
      <c r="G49" s="86">
        <v>0.013004</v>
      </c>
      <c r="H49" s="86">
        <v>2</v>
      </c>
      <c r="I49" s="86" t="s">
        <v>110</v>
      </c>
      <c r="J49" s="86" t="s">
        <v>110</v>
      </c>
      <c r="K49" s="86" t="s">
        <v>110</v>
      </c>
      <c r="L49" s="86" t="s">
        <v>110</v>
      </c>
      <c r="M49" s="86" t="s">
        <v>110</v>
      </c>
      <c r="N49" s="86" t="s">
        <v>110</v>
      </c>
      <c r="O49" s="86" t="s">
        <v>110</v>
      </c>
      <c r="P49" s="86" t="s">
        <v>110</v>
      </c>
      <c r="Q49" s="86" t="s">
        <v>110</v>
      </c>
      <c r="R49" s="86" t="s">
        <v>110</v>
      </c>
      <c r="S49" s="68"/>
      <c r="T49" s="68"/>
      <c r="U49" s="68"/>
      <c r="Z49" s="68"/>
      <c r="AA49" s="68"/>
      <c r="AB49" s="68"/>
      <c r="AC49" s="68"/>
      <c r="AD49" s="68"/>
      <c r="AE49" s="68"/>
      <c r="AF49" s="68"/>
      <c r="AG49" s="68"/>
      <c r="AH49" s="68"/>
      <c r="AI49" s="68"/>
    </row>
    <row r="50" spans="1:35" ht="14.25">
      <c r="A50" s="73" t="s">
        <v>45</v>
      </c>
      <c r="B50" s="62" t="s">
        <v>46</v>
      </c>
      <c r="C50" s="86">
        <v>1638</v>
      </c>
      <c r="D50" s="86">
        <v>1546.751</v>
      </c>
      <c r="E50" s="86">
        <v>1655</v>
      </c>
      <c r="F50" s="86">
        <v>1598.3350272999999</v>
      </c>
      <c r="G50" s="86">
        <v>1778.170248</v>
      </c>
      <c r="H50" s="86">
        <v>1879.415292</v>
      </c>
      <c r="I50" s="86">
        <v>1874.06776816875</v>
      </c>
      <c r="J50" s="86">
        <v>1819.64309814564</v>
      </c>
      <c r="K50" s="86">
        <v>1758.70426097477</v>
      </c>
      <c r="L50" s="86">
        <v>1674.47341266133</v>
      </c>
      <c r="M50" s="86">
        <v>1478.72341843</v>
      </c>
      <c r="N50" s="86">
        <v>1575.770996635</v>
      </c>
      <c r="O50" s="86">
        <v>1532.9665798086</v>
      </c>
      <c r="P50" s="86">
        <v>1653.534142291336</v>
      </c>
      <c r="Q50" s="86">
        <v>1559.6620262988135</v>
      </c>
      <c r="R50" s="86">
        <v>1696.9100035760532</v>
      </c>
      <c r="S50" s="68"/>
      <c r="T50" s="68"/>
      <c r="U50" s="68"/>
      <c r="V50" s="83"/>
      <c r="W50" s="83"/>
      <c r="Z50" s="68"/>
      <c r="AA50" s="68"/>
      <c r="AB50" s="68"/>
      <c r="AC50" s="68"/>
      <c r="AD50" s="68"/>
      <c r="AE50" s="68"/>
      <c r="AF50" s="68"/>
      <c r="AG50" s="68"/>
      <c r="AH50" s="68"/>
      <c r="AI50" s="68"/>
    </row>
    <row r="51" spans="1:35" ht="14.25">
      <c r="A51" s="73" t="s">
        <v>47</v>
      </c>
      <c r="B51" s="62" t="s">
        <v>48</v>
      </c>
      <c r="C51" s="86">
        <v>567</v>
      </c>
      <c r="D51" s="86">
        <v>1479</v>
      </c>
      <c r="E51" s="86">
        <v>43.628011740000005</v>
      </c>
      <c r="F51" s="86">
        <v>441.06994025999995</v>
      </c>
      <c r="G51" s="86">
        <v>-273.691758</v>
      </c>
      <c r="H51" s="86">
        <v>-46.222279</v>
      </c>
      <c r="I51" s="86">
        <v>2023.70473334547</v>
      </c>
      <c r="J51" s="86">
        <v>-1448.2396569854095</v>
      </c>
      <c r="K51" s="86">
        <v>1700.69320558303</v>
      </c>
      <c r="L51" s="86">
        <v>1731.1116241234297</v>
      </c>
      <c r="M51" s="86">
        <v>2686.410648707154</v>
      </c>
      <c r="N51" s="86">
        <v>1754.7580306801003</v>
      </c>
      <c r="O51" s="86">
        <v>1252.9710608692</v>
      </c>
      <c r="P51" s="86">
        <v>1146.9032420282622</v>
      </c>
      <c r="Q51" s="129">
        <v>1160.8768088298289</v>
      </c>
      <c r="R51" s="129">
        <v>910.1845820988268</v>
      </c>
      <c r="S51" s="68"/>
      <c r="T51" s="68"/>
      <c r="U51" s="68"/>
      <c r="Z51" s="68"/>
      <c r="AA51" s="68"/>
      <c r="AB51" s="68"/>
      <c r="AC51" s="68"/>
      <c r="AD51" s="68"/>
      <c r="AE51" s="68"/>
      <c r="AF51" s="68"/>
      <c r="AG51" s="68"/>
      <c r="AH51" s="68"/>
      <c r="AI51" s="68"/>
    </row>
    <row r="52" spans="1:35"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c r="S52" s="68"/>
      <c r="T52" s="68"/>
      <c r="U52" s="68"/>
      <c r="Z52" s="68"/>
      <c r="AA52" s="68"/>
      <c r="AB52" s="68"/>
      <c r="AC52" s="68"/>
      <c r="AD52" s="68"/>
      <c r="AE52" s="68"/>
      <c r="AF52" s="68"/>
      <c r="AG52" s="68"/>
      <c r="AH52" s="68"/>
      <c r="AI52" s="68"/>
    </row>
    <row r="53" spans="1:35"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t="s">
        <v>110</v>
      </c>
      <c r="N53" s="86" t="s">
        <v>110</v>
      </c>
      <c r="O53" s="86" t="s">
        <v>110</v>
      </c>
      <c r="P53" s="86" t="s">
        <v>110</v>
      </c>
      <c r="Q53" s="86" t="s">
        <v>110</v>
      </c>
      <c r="R53" s="86" t="s">
        <v>110</v>
      </c>
      <c r="S53" s="68"/>
      <c r="T53" s="68"/>
      <c r="U53" s="68"/>
      <c r="Z53" s="68"/>
      <c r="AA53" s="68"/>
      <c r="AB53" s="68"/>
      <c r="AC53" s="68"/>
      <c r="AD53" s="68"/>
      <c r="AE53" s="68"/>
      <c r="AF53" s="68"/>
      <c r="AG53" s="68"/>
      <c r="AH53" s="68"/>
      <c r="AI53" s="68"/>
    </row>
    <row r="54" spans="1:35" ht="14.25">
      <c r="A54" s="73" t="s">
        <v>53</v>
      </c>
      <c r="B54" s="62" t="s">
        <v>54</v>
      </c>
      <c r="C54" s="86">
        <v>14684</v>
      </c>
      <c r="D54" s="86">
        <v>18981.751</v>
      </c>
      <c r="E54" s="86">
        <v>21184.580461999998</v>
      </c>
      <c r="F54" s="86">
        <v>22301.365859140005</v>
      </c>
      <c r="G54" s="86">
        <v>20281.921947999996</v>
      </c>
      <c r="H54" s="86">
        <v>21920.462713</v>
      </c>
      <c r="I54" s="86">
        <v>19068.71303445843</v>
      </c>
      <c r="J54" s="86">
        <v>12647.82177302149</v>
      </c>
      <c r="K54" s="86">
        <v>13839.961862555294</v>
      </c>
      <c r="L54" s="86">
        <v>14424.604022634885</v>
      </c>
      <c r="M54" s="86">
        <v>16417.439228028674</v>
      </c>
      <c r="N54" s="86">
        <v>16907.749255075698</v>
      </c>
      <c r="O54" s="86">
        <v>17275.213085648298</v>
      </c>
      <c r="P54" s="86">
        <v>18425.217050543997</v>
      </c>
      <c r="Q54" s="129">
        <v>18068.440251135376</v>
      </c>
      <c r="R54" s="129">
        <v>20038.389208839333</v>
      </c>
      <c r="S54" s="68"/>
      <c r="T54" s="68"/>
      <c r="U54" s="68"/>
      <c r="V54" s="69"/>
      <c r="W54" s="69"/>
      <c r="Z54" s="68"/>
      <c r="AA54" s="68"/>
      <c r="AB54" s="68"/>
      <c r="AC54" s="68"/>
      <c r="AD54" s="68"/>
      <c r="AE54" s="68"/>
      <c r="AF54" s="68"/>
      <c r="AG54" s="68"/>
      <c r="AH54" s="68"/>
      <c r="AI54" s="68"/>
    </row>
    <row r="55" spans="1:35" ht="14.25">
      <c r="A55" s="73" t="s">
        <v>55</v>
      </c>
      <c r="B55" s="62" t="s">
        <v>56</v>
      </c>
      <c r="C55" s="111">
        <v>0.0748267611323452</v>
      </c>
      <c r="D55" s="111">
        <v>0.0810529625939588</v>
      </c>
      <c r="E55" s="111">
        <v>0.08672620861502524</v>
      </c>
      <c r="F55" s="111">
        <v>0.06466227546674486</v>
      </c>
      <c r="G55" s="111">
        <v>-0.1383433624205907</v>
      </c>
      <c r="H55" s="111">
        <v>0.0971078466754636</v>
      </c>
      <c r="I55" s="111">
        <v>-0.005833769979224397</v>
      </c>
      <c r="J55" s="111">
        <v>-0.04</v>
      </c>
      <c r="K55" s="111">
        <v>0.082</v>
      </c>
      <c r="L55" s="111">
        <v>0.053537551408482965</v>
      </c>
      <c r="M55" s="111">
        <v>0.069</v>
      </c>
      <c r="N55" s="111">
        <v>0.026</v>
      </c>
      <c r="O55" s="111">
        <v>0.01534411149265686</v>
      </c>
      <c r="P55" s="111">
        <v>0.04882817842204945</v>
      </c>
      <c r="Q55" s="77">
        <v>-0.004781150986493184</v>
      </c>
      <c r="R55" s="77">
        <v>0.09652736594183195</v>
      </c>
      <c r="S55" s="111"/>
      <c r="T55" s="111"/>
      <c r="U55" s="68"/>
      <c r="V55" s="69"/>
      <c r="W55" s="69"/>
      <c r="Z55" s="68"/>
      <c r="AA55" s="68"/>
      <c r="AB55" s="68"/>
      <c r="AC55" s="68"/>
      <c r="AD55" s="68"/>
      <c r="AE55" s="68"/>
      <c r="AF55" s="68"/>
      <c r="AG55" s="68"/>
      <c r="AH55" s="68"/>
      <c r="AI55" s="68"/>
    </row>
    <row r="56" spans="1:35" ht="14.25">
      <c r="A56" s="73"/>
      <c r="C56" s="79"/>
      <c r="D56" s="130"/>
      <c r="E56" s="130"/>
      <c r="F56" s="130"/>
      <c r="G56" s="130"/>
      <c r="H56" s="130"/>
      <c r="I56" s="130"/>
      <c r="J56" s="130"/>
      <c r="K56" s="130"/>
      <c r="L56" s="130"/>
      <c r="M56" s="130"/>
      <c r="N56" s="130"/>
      <c r="O56" s="130"/>
      <c r="P56" s="130"/>
      <c r="Q56" s="130"/>
      <c r="R56" s="130"/>
      <c r="S56" s="68"/>
      <c r="T56" s="68"/>
      <c r="U56" s="68"/>
      <c r="Z56" s="68"/>
      <c r="AA56" s="68"/>
      <c r="AB56" s="68"/>
      <c r="AC56" s="68"/>
      <c r="AD56" s="68"/>
      <c r="AE56" s="68"/>
      <c r="AF56" s="68"/>
      <c r="AG56" s="68"/>
      <c r="AH56" s="68"/>
      <c r="AI56" s="68"/>
    </row>
    <row r="57" spans="1:35" ht="15">
      <c r="A57" s="109" t="s">
        <v>58</v>
      </c>
      <c r="B57" s="109"/>
      <c r="C57" s="107"/>
      <c r="D57" s="107"/>
      <c r="E57" s="107"/>
      <c r="F57" s="107"/>
      <c r="G57" s="107"/>
      <c r="H57" s="107"/>
      <c r="I57" s="107"/>
      <c r="J57" s="107"/>
      <c r="K57" s="107"/>
      <c r="L57" s="107"/>
      <c r="M57" s="107"/>
      <c r="N57" s="107"/>
      <c r="O57" s="107"/>
      <c r="P57" s="107"/>
      <c r="Q57" s="107"/>
      <c r="R57" s="107"/>
      <c r="S57" s="68"/>
      <c r="T57" s="68"/>
      <c r="U57" s="68"/>
      <c r="Z57" s="68"/>
      <c r="AA57" s="68"/>
      <c r="AB57" s="68"/>
      <c r="AC57" s="68"/>
      <c r="AD57" s="68"/>
      <c r="AE57" s="68"/>
      <c r="AF57" s="68"/>
      <c r="AG57" s="68"/>
      <c r="AH57" s="68"/>
      <c r="AI57" s="68"/>
    </row>
    <row r="58" spans="1:21"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S58" s="68"/>
      <c r="T58" s="68"/>
      <c r="U58" s="68"/>
    </row>
    <row r="59" spans="1:36" ht="14.25">
      <c r="A59" s="63">
        <v>5.1</v>
      </c>
      <c r="B59" s="63" t="s">
        <v>60</v>
      </c>
      <c r="C59" s="86">
        <v>376.672</v>
      </c>
      <c r="D59" s="86">
        <v>378.039</v>
      </c>
      <c r="E59" s="86">
        <v>404.108</v>
      </c>
      <c r="F59" s="86">
        <v>421.903</v>
      </c>
      <c r="G59" s="86">
        <v>430.569</v>
      </c>
      <c r="H59" s="86">
        <v>431.439</v>
      </c>
      <c r="I59" s="86">
        <v>301.471</v>
      </c>
      <c r="J59" s="86">
        <v>300.026</v>
      </c>
      <c r="K59" s="86">
        <v>297.904</v>
      </c>
      <c r="L59" s="86">
        <v>284.57</v>
      </c>
      <c r="M59" s="86">
        <v>273.793</v>
      </c>
      <c r="N59" s="68">
        <v>276.701</v>
      </c>
      <c r="O59" s="68">
        <v>290.253</v>
      </c>
      <c r="P59" s="68">
        <v>298.364</v>
      </c>
      <c r="Q59" s="68">
        <v>298.442</v>
      </c>
      <c r="R59" s="68">
        <v>310.166</v>
      </c>
      <c r="S59" s="68"/>
      <c r="T59" s="68"/>
      <c r="U59" s="68"/>
      <c r="V59" s="69"/>
      <c r="W59" s="69"/>
      <c r="Z59" s="68"/>
      <c r="AA59" s="68"/>
      <c r="AB59" s="68"/>
      <c r="AC59" s="68"/>
      <c r="AD59" s="68"/>
      <c r="AE59" s="68"/>
      <c r="AF59" s="68"/>
      <c r="AG59" s="68"/>
      <c r="AH59" s="68"/>
      <c r="AI59" s="68"/>
      <c r="AJ59" s="123"/>
    </row>
    <row r="60" spans="1:22" ht="14.25">
      <c r="A60" s="63">
        <v>5.2</v>
      </c>
      <c r="B60" s="63" t="s">
        <v>61</v>
      </c>
      <c r="C60" s="86">
        <v>256.563</v>
      </c>
      <c r="D60" s="86">
        <v>252.019</v>
      </c>
      <c r="E60" s="86">
        <v>274.416</v>
      </c>
      <c r="F60" s="86">
        <v>294.468</v>
      </c>
      <c r="G60" s="86">
        <v>296.017</v>
      </c>
      <c r="H60" s="86">
        <v>294.647</v>
      </c>
      <c r="I60" s="86">
        <v>173.769</v>
      </c>
      <c r="J60" s="86">
        <v>171.96</v>
      </c>
      <c r="K60" s="86">
        <v>154.722</v>
      </c>
      <c r="L60" s="86">
        <v>152.243</v>
      </c>
      <c r="M60" s="86">
        <v>151.484</v>
      </c>
      <c r="N60" s="68">
        <v>152.888</v>
      </c>
      <c r="O60" s="68">
        <v>151.807</v>
      </c>
      <c r="P60" s="68">
        <v>152.003</v>
      </c>
      <c r="Q60" s="68">
        <v>152.323</v>
      </c>
      <c r="R60" s="68">
        <v>162.483</v>
      </c>
      <c r="S60" s="68"/>
      <c r="T60" s="68"/>
      <c r="U60" s="68"/>
      <c r="V60" s="68"/>
    </row>
    <row r="61" spans="1:21" ht="14.25">
      <c r="A61" s="63">
        <v>5.3</v>
      </c>
      <c r="B61" s="63" t="s">
        <v>62</v>
      </c>
      <c r="C61" s="86">
        <v>8.49</v>
      </c>
      <c r="D61" s="86">
        <v>10.282</v>
      </c>
      <c r="E61" s="86">
        <v>12.179</v>
      </c>
      <c r="F61" s="86">
        <v>12.282</v>
      </c>
      <c r="G61" s="86">
        <v>13.211</v>
      </c>
      <c r="H61" s="86">
        <v>13.823</v>
      </c>
      <c r="I61" s="86">
        <v>11.876</v>
      </c>
      <c r="J61" s="86">
        <v>12.521</v>
      </c>
      <c r="K61" s="86">
        <v>12.491</v>
      </c>
      <c r="L61" s="86">
        <v>13.087</v>
      </c>
      <c r="M61" s="86">
        <v>14.076</v>
      </c>
      <c r="N61" s="68">
        <v>15.09</v>
      </c>
      <c r="O61" s="68">
        <v>12.416</v>
      </c>
      <c r="P61" s="68">
        <v>14.527</v>
      </c>
      <c r="Q61" s="68">
        <v>13.451</v>
      </c>
      <c r="R61" s="68">
        <v>13.578</v>
      </c>
      <c r="S61" s="68"/>
      <c r="T61" s="68"/>
      <c r="U61" s="68"/>
    </row>
    <row r="62" spans="1:21" ht="14.25">
      <c r="A62" s="63">
        <v>5.4</v>
      </c>
      <c r="B62" s="63" t="s">
        <v>63</v>
      </c>
      <c r="C62" s="86">
        <v>111.619</v>
      </c>
      <c r="D62" s="86">
        <v>115.738</v>
      </c>
      <c r="E62" s="86">
        <v>117.513</v>
      </c>
      <c r="F62" s="86">
        <v>115.153</v>
      </c>
      <c r="G62" s="86">
        <v>121.341</v>
      </c>
      <c r="H62" s="86">
        <v>122.969</v>
      </c>
      <c r="I62" s="86">
        <v>115.826</v>
      </c>
      <c r="J62" s="86">
        <v>115.545</v>
      </c>
      <c r="K62" s="86">
        <v>130.691</v>
      </c>
      <c r="L62" s="86">
        <v>119.24</v>
      </c>
      <c r="M62" s="86">
        <v>108.233</v>
      </c>
      <c r="N62" s="68">
        <v>108.723</v>
      </c>
      <c r="O62" s="68">
        <v>126.03</v>
      </c>
      <c r="P62" s="68">
        <v>131.834</v>
      </c>
      <c r="Q62" s="68">
        <v>132.668</v>
      </c>
      <c r="R62" s="68">
        <v>134.105</v>
      </c>
      <c r="S62" s="68"/>
      <c r="T62" s="68"/>
      <c r="U62" s="68"/>
    </row>
    <row r="63" spans="1:21" ht="14.25">
      <c r="A63" s="63">
        <v>5.5</v>
      </c>
      <c r="B63" s="63" t="s">
        <v>82</v>
      </c>
      <c r="C63" s="86">
        <v>221</v>
      </c>
      <c r="D63" s="86">
        <v>223</v>
      </c>
      <c r="E63" s="86">
        <v>227</v>
      </c>
      <c r="F63" s="86">
        <v>224</v>
      </c>
      <c r="G63" s="86">
        <v>230</v>
      </c>
      <c r="H63" s="86">
        <v>236</v>
      </c>
      <c r="I63" s="86">
        <v>203</v>
      </c>
      <c r="J63" s="86">
        <v>197</v>
      </c>
      <c r="K63" s="86">
        <v>197</v>
      </c>
      <c r="L63" s="86">
        <v>197</v>
      </c>
      <c r="M63" s="86">
        <v>190</v>
      </c>
      <c r="N63" s="68">
        <v>183</v>
      </c>
      <c r="O63" s="68">
        <v>184</v>
      </c>
      <c r="P63" s="68">
        <v>189</v>
      </c>
      <c r="Q63" s="68">
        <v>187</v>
      </c>
      <c r="R63" s="68">
        <v>185</v>
      </c>
      <c r="S63" s="68"/>
      <c r="T63" s="68"/>
      <c r="U63" s="68"/>
    </row>
    <row r="64" spans="1:21" ht="14.25">
      <c r="A64" s="63">
        <v>5.6</v>
      </c>
      <c r="B64" s="63" t="s">
        <v>80</v>
      </c>
      <c r="C64" s="86">
        <v>466</v>
      </c>
      <c r="D64" s="86">
        <v>530</v>
      </c>
      <c r="E64" s="86">
        <v>582</v>
      </c>
      <c r="F64" s="86">
        <v>650</v>
      </c>
      <c r="G64" s="86">
        <v>729</v>
      </c>
      <c r="H64" s="86">
        <v>818</v>
      </c>
      <c r="I64" s="86">
        <v>988</v>
      </c>
      <c r="J64" s="86">
        <v>1048</v>
      </c>
      <c r="K64" s="86">
        <v>1024</v>
      </c>
      <c r="L64" s="86">
        <v>1045</v>
      </c>
      <c r="M64" s="86">
        <v>1091</v>
      </c>
      <c r="N64" s="68">
        <v>1158</v>
      </c>
      <c r="O64" s="68">
        <v>1203</v>
      </c>
      <c r="P64" s="68">
        <v>1261</v>
      </c>
      <c r="Q64" s="68">
        <v>1301</v>
      </c>
      <c r="R64" s="68">
        <v>1396</v>
      </c>
      <c r="S64" s="68"/>
      <c r="T64" s="68"/>
      <c r="U64" s="68"/>
    </row>
    <row r="65" spans="1:21" ht="14.25">
      <c r="A65" s="63">
        <v>5.7</v>
      </c>
      <c r="B65" s="63" t="s">
        <v>66</v>
      </c>
      <c r="C65" s="86" t="s">
        <v>110</v>
      </c>
      <c r="D65" s="86" t="s">
        <v>110</v>
      </c>
      <c r="E65" s="86" t="s">
        <v>110</v>
      </c>
      <c r="F65" s="86" t="s">
        <v>110</v>
      </c>
      <c r="G65" s="86">
        <v>5613.9</v>
      </c>
      <c r="H65" s="86">
        <v>5627.7</v>
      </c>
      <c r="I65" s="86">
        <v>5580.7</v>
      </c>
      <c r="J65" s="86">
        <v>5506.5</v>
      </c>
      <c r="K65" s="86" t="s">
        <v>110</v>
      </c>
      <c r="L65" s="86">
        <v>5284.6</v>
      </c>
      <c r="M65" s="86">
        <v>5189.8</v>
      </c>
      <c r="N65" s="68">
        <v>5195.2</v>
      </c>
      <c r="O65" s="68">
        <v>5186.8</v>
      </c>
      <c r="P65" s="68">
        <v>5226.9</v>
      </c>
      <c r="Q65" s="68">
        <v>5232.6</v>
      </c>
      <c r="R65" s="68">
        <v>5252.6</v>
      </c>
      <c r="S65" s="68"/>
      <c r="T65" s="68"/>
      <c r="U65" s="68"/>
    </row>
    <row r="66" spans="19:21" ht="14.25">
      <c r="S66" s="68"/>
      <c r="T66" s="68"/>
      <c r="U66" s="68"/>
    </row>
    <row r="67" spans="1:21" ht="15">
      <c r="A67" s="109" t="s">
        <v>67</v>
      </c>
      <c r="B67" s="109"/>
      <c r="C67" s="107"/>
      <c r="D67" s="107"/>
      <c r="E67" s="107"/>
      <c r="F67" s="107"/>
      <c r="G67" s="107"/>
      <c r="H67" s="107"/>
      <c r="I67" s="107"/>
      <c r="J67" s="107"/>
      <c r="K67" s="107"/>
      <c r="L67" s="107"/>
      <c r="M67" s="107"/>
      <c r="N67" s="107"/>
      <c r="O67" s="107"/>
      <c r="P67" s="107"/>
      <c r="Q67" s="107"/>
      <c r="R67" s="107"/>
      <c r="S67" s="68"/>
      <c r="T67" s="68"/>
      <c r="U67" s="68"/>
    </row>
    <row r="68" spans="1:21"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S68" s="68"/>
      <c r="U68" s="68"/>
    </row>
    <row r="69" spans="1:21" ht="14.25">
      <c r="A69" s="63">
        <v>6.1</v>
      </c>
      <c r="B69" s="62" t="s">
        <v>69</v>
      </c>
      <c r="C69" s="82" t="s">
        <v>110</v>
      </c>
      <c r="D69" s="82" t="s">
        <v>110</v>
      </c>
      <c r="E69" s="82" t="s">
        <v>110</v>
      </c>
      <c r="F69" s="82" t="s">
        <v>110</v>
      </c>
      <c r="G69" s="81">
        <v>0.463</v>
      </c>
      <c r="H69" s="81">
        <v>0.458</v>
      </c>
      <c r="I69" s="81">
        <v>0.5023061560426729</v>
      </c>
      <c r="J69" s="81">
        <v>0.3975169790450305</v>
      </c>
      <c r="K69" s="81">
        <v>0.40938266701436515</v>
      </c>
      <c r="L69" s="81">
        <v>0.4059037825969035</v>
      </c>
      <c r="M69" s="81">
        <v>0.4437202708891315</v>
      </c>
      <c r="N69" s="76">
        <v>0.43567575532494945</v>
      </c>
      <c r="O69" s="76">
        <v>0.43664322317370274</v>
      </c>
      <c r="P69" s="76">
        <v>0.42861534473895796</v>
      </c>
      <c r="Q69" s="76">
        <v>0.43303740990915596</v>
      </c>
      <c r="R69" s="176">
        <v>0.4327499455503181</v>
      </c>
      <c r="S69" s="66"/>
      <c r="T69" s="66"/>
      <c r="U69" s="66"/>
    </row>
    <row r="70" spans="1:21" ht="14.25">
      <c r="A70" s="63">
        <v>6.2</v>
      </c>
      <c r="B70" s="62" t="s">
        <v>70</v>
      </c>
      <c r="C70" s="82" t="s">
        <v>110</v>
      </c>
      <c r="D70" s="82" t="s">
        <v>110</v>
      </c>
      <c r="E70" s="82" t="s">
        <v>110</v>
      </c>
      <c r="F70" s="82" t="s">
        <v>110</v>
      </c>
      <c r="G70" s="81">
        <v>0.603</v>
      </c>
      <c r="H70" s="81">
        <v>0.596</v>
      </c>
      <c r="I70" s="81">
        <v>0.6458646650177372</v>
      </c>
      <c r="J70" s="81">
        <v>0.5572734091113892</v>
      </c>
      <c r="K70" s="81">
        <v>0.5587464207652246</v>
      </c>
      <c r="L70" s="81">
        <v>0.5626078973534004</v>
      </c>
      <c r="M70" s="81">
        <v>0.6053629415118882</v>
      </c>
      <c r="N70" s="76">
        <v>0.6024694241814584</v>
      </c>
      <c r="O70" s="76">
        <v>0.5998067665873393</v>
      </c>
      <c r="P70" s="76">
        <v>0.5979046460882395</v>
      </c>
      <c r="Q70" s="76">
        <v>0.612779646769691</v>
      </c>
      <c r="R70" s="176">
        <v>0.601293589879132</v>
      </c>
      <c r="S70" s="66"/>
      <c r="T70" s="66"/>
      <c r="U70" s="66"/>
    </row>
    <row r="71" spans="1:21" ht="14.25">
      <c r="A71" s="63">
        <v>6.3</v>
      </c>
      <c r="B71" s="62" t="s">
        <v>71</v>
      </c>
      <c r="C71" s="82" t="s">
        <v>110</v>
      </c>
      <c r="D71" s="82" t="s">
        <v>110</v>
      </c>
      <c r="E71" s="82" t="s">
        <v>110</v>
      </c>
      <c r="F71" s="82" t="s">
        <v>110</v>
      </c>
      <c r="G71" s="81">
        <v>0.801</v>
      </c>
      <c r="H71" s="81">
        <v>0.797</v>
      </c>
      <c r="I71" s="81">
        <v>0.8191165330522526</v>
      </c>
      <c r="J71" s="81">
        <v>0.7386975542404476</v>
      </c>
      <c r="K71" s="81">
        <v>0.7483381748219465</v>
      </c>
      <c r="L71" s="81">
        <v>0.7620209388979942</v>
      </c>
      <c r="M71" s="81">
        <v>0.7938009307777308</v>
      </c>
      <c r="N71" s="76">
        <v>0.7828096742549346</v>
      </c>
      <c r="O71" s="76">
        <v>0.782337696168152</v>
      </c>
      <c r="P71" s="76">
        <v>0.7820732075343045</v>
      </c>
      <c r="Q71" s="76">
        <v>0.7980668729921997</v>
      </c>
      <c r="R71" s="176">
        <v>0.7917999465244356</v>
      </c>
      <c r="S71" s="66"/>
      <c r="T71" s="66"/>
      <c r="U71" s="66"/>
    </row>
    <row r="72" spans="1:21" ht="14.25">
      <c r="A72" s="63">
        <v>6.4</v>
      </c>
      <c r="B72" s="62" t="s">
        <v>72</v>
      </c>
      <c r="C72" s="80">
        <v>0.0983440770196735</v>
      </c>
      <c r="D72" s="80">
        <v>0.12304343654934538</v>
      </c>
      <c r="E72" s="80">
        <v>0.13169952927909165</v>
      </c>
      <c r="F72" s="80">
        <v>0.13171197276587654</v>
      </c>
      <c r="G72" s="80">
        <v>0.11792973814287563</v>
      </c>
      <c r="H72" s="80">
        <v>0.13006922665627083</v>
      </c>
      <c r="I72" s="80">
        <v>0.11032450073301385</v>
      </c>
      <c r="J72" s="80">
        <v>0.07392925088631354</v>
      </c>
      <c r="K72" s="80">
        <v>0.08382399494241523</v>
      </c>
      <c r="L72" s="80">
        <v>0.08697185545233455</v>
      </c>
      <c r="M72" s="80">
        <v>0.09273769934011078</v>
      </c>
      <c r="N72" s="77">
        <v>0.09425844107269235</v>
      </c>
      <c r="O72" s="77">
        <v>0.09341300739480311</v>
      </c>
      <c r="P72" s="77">
        <v>0.0965885984261602</v>
      </c>
      <c r="Q72" s="77">
        <v>0.08961964288491722</v>
      </c>
      <c r="R72" s="77">
        <v>0.09520375081976463</v>
      </c>
      <c r="S72" s="66"/>
      <c r="T72" s="66"/>
      <c r="U72" s="66"/>
    </row>
    <row r="73" spans="19:21" ht="14.25">
      <c r="S73" s="66"/>
      <c r="T73" s="66"/>
      <c r="U73" s="66"/>
    </row>
    <row r="74" spans="1:21" ht="14.25">
      <c r="A74" s="62" t="s">
        <v>112</v>
      </c>
      <c r="S74" s="66"/>
      <c r="T74" s="66"/>
      <c r="U74" s="66"/>
    </row>
    <row r="75" spans="1:21" ht="14.25">
      <c r="A75" s="62" t="s">
        <v>285</v>
      </c>
      <c r="S75" s="68"/>
      <c r="U75" s="68"/>
    </row>
    <row r="76" spans="1:21" ht="14.25">
      <c r="A76" s="62" t="s">
        <v>290</v>
      </c>
      <c r="N76" s="130"/>
      <c r="O76" s="130"/>
      <c r="P76" s="130"/>
      <c r="Q76" s="130"/>
      <c r="R76" s="130"/>
      <c r="S76" s="68"/>
      <c r="U76" s="68"/>
    </row>
    <row r="77" spans="1:35" ht="14.25" customHeight="1">
      <c r="A77" s="62" t="s">
        <v>409</v>
      </c>
      <c r="B77" s="93"/>
      <c r="Z77" s="68"/>
      <c r="AA77" s="68"/>
      <c r="AB77" s="68"/>
      <c r="AC77" s="68"/>
      <c r="AD77" s="68"/>
      <c r="AE77" s="68"/>
      <c r="AF77" s="68"/>
      <c r="AG77" s="68"/>
      <c r="AH77" s="68"/>
      <c r="AI77" s="68"/>
    </row>
    <row r="78" spans="1:35" ht="14.25">
      <c r="A78" s="195"/>
      <c r="L78" s="68"/>
      <c r="M78" s="68"/>
      <c r="N78" s="68"/>
      <c r="O78" s="130"/>
      <c r="P78" s="130"/>
      <c r="Q78" s="130"/>
      <c r="Z78" s="68"/>
      <c r="AA78" s="68"/>
      <c r="AB78" s="68"/>
      <c r="AC78" s="68"/>
      <c r="AD78" s="68"/>
      <c r="AE78" s="68"/>
      <c r="AF78" s="68"/>
      <c r="AG78" s="68"/>
      <c r="AH78" s="68"/>
      <c r="AI78" s="68"/>
    </row>
    <row r="79" spans="19:21" ht="14.25">
      <c r="S79" s="68"/>
      <c r="U79" s="68"/>
    </row>
    <row r="80" spans="19:21" ht="14.25">
      <c r="S80" s="68"/>
      <c r="U80" s="68"/>
    </row>
    <row r="81" spans="19:21" ht="14.25">
      <c r="S81" s="68"/>
      <c r="U81" s="68"/>
    </row>
    <row r="82" spans="5:21" ht="14.25">
      <c r="E82" s="77"/>
      <c r="F82" s="77"/>
      <c r="G82" s="77"/>
      <c r="H82" s="77"/>
      <c r="S82" s="68"/>
      <c r="U82" s="68"/>
    </row>
    <row r="83" spans="19:21" ht="14.25">
      <c r="S83" s="68"/>
      <c r="U83" s="68"/>
    </row>
    <row r="84" spans="19:21" ht="14.25">
      <c r="S84" s="68"/>
      <c r="U84" s="68"/>
    </row>
    <row r="85" spans="19:21" ht="14.25">
      <c r="S85" s="68"/>
      <c r="U85" s="68"/>
    </row>
    <row r="86" spans="19:21" ht="14.25">
      <c r="S86" s="68"/>
      <c r="U86" s="68"/>
    </row>
    <row r="87" spans="19:21" ht="14.25">
      <c r="S87" s="68"/>
      <c r="U87" s="68"/>
    </row>
    <row r="88" spans="19:21" ht="14.25">
      <c r="S88" s="68"/>
      <c r="U88" s="68"/>
    </row>
    <row r="89" spans="19:21" ht="14.25">
      <c r="S89" s="68"/>
      <c r="U89" s="68"/>
    </row>
    <row r="90" spans="19:21" ht="14.25">
      <c r="S90" s="68"/>
      <c r="U90" s="68"/>
    </row>
    <row r="91" spans="19:21" ht="14.25">
      <c r="S91" s="68"/>
      <c r="U91" s="68"/>
    </row>
    <row r="92" spans="19:21" ht="14.25">
      <c r="S92" s="68"/>
      <c r="U92" s="68"/>
    </row>
    <row r="93" spans="19:21" ht="14.25">
      <c r="S93" s="68"/>
      <c r="U93" s="68"/>
    </row>
    <row r="94" spans="19:21" ht="14.25">
      <c r="S94" s="68"/>
      <c r="U94" s="68"/>
    </row>
    <row r="95" spans="19:21" ht="14.25">
      <c r="S95" s="68"/>
      <c r="U95" s="68"/>
    </row>
    <row r="96" spans="19:21" ht="14.25">
      <c r="S96" s="68"/>
      <c r="U96" s="68"/>
    </row>
    <row r="97" spans="19:21" ht="14.25">
      <c r="S97" s="68"/>
      <c r="U97" s="68"/>
    </row>
    <row r="98" spans="19:21" ht="14.25">
      <c r="S98" s="68"/>
      <c r="U98" s="68"/>
    </row>
    <row r="99" spans="19:21" ht="14.25">
      <c r="S99" s="68"/>
      <c r="U99" s="68"/>
    </row>
    <row r="100" spans="19:21" ht="14.25">
      <c r="S100" s="68"/>
      <c r="U100" s="68"/>
    </row>
    <row r="101" spans="19:21" ht="14.25">
      <c r="S101" s="68"/>
      <c r="U101" s="68"/>
    </row>
    <row r="102" spans="19:21" ht="14.25">
      <c r="S102" s="68"/>
      <c r="U102" s="68"/>
    </row>
    <row r="103" spans="19:21" ht="14.25">
      <c r="S103" s="68"/>
      <c r="U103" s="68"/>
    </row>
    <row r="104" spans="19:21" ht="14.25">
      <c r="S104" s="68"/>
      <c r="U104" s="68"/>
    </row>
    <row r="105" spans="19:21" ht="14.25">
      <c r="S105" s="68"/>
      <c r="U105" s="68"/>
    </row>
    <row r="106" spans="19:21" ht="14.25">
      <c r="S106" s="68"/>
      <c r="U106" s="68"/>
    </row>
    <row r="107" spans="19:21" ht="14.25">
      <c r="S107" s="68"/>
      <c r="U107" s="68"/>
    </row>
    <row r="108" spans="19:21" ht="14.25">
      <c r="S108" s="68"/>
      <c r="U108" s="68"/>
    </row>
    <row r="109" spans="19:21" ht="14.25">
      <c r="S109" s="68"/>
      <c r="U109" s="68"/>
    </row>
    <row r="110" spans="19:21" ht="14.25">
      <c r="S110" s="68"/>
      <c r="U110" s="68"/>
    </row>
    <row r="111" spans="19:21" ht="14.25">
      <c r="S111" s="68"/>
      <c r="U111" s="68"/>
    </row>
    <row r="112" spans="19:21" ht="14.25">
      <c r="S112" s="68"/>
      <c r="U112" s="68"/>
    </row>
    <row r="113" spans="19:21" ht="14.25">
      <c r="S113" s="68"/>
      <c r="U113" s="68"/>
    </row>
    <row r="114" spans="19:21" ht="14.25">
      <c r="S114" s="68"/>
      <c r="U114" s="68"/>
    </row>
    <row r="115" spans="19:21" ht="14.25">
      <c r="S115" s="68"/>
      <c r="U115" s="68"/>
    </row>
    <row r="116" spans="19:21" ht="14.25">
      <c r="S116" s="68"/>
      <c r="U116" s="68"/>
    </row>
    <row r="117" spans="19:21" ht="14.25">
      <c r="S117" s="68"/>
      <c r="U117" s="68"/>
    </row>
    <row r="118" spans="19:21" ht="14.25">
      <c r="S118" s="68"/>
      <c r="U118" s="68"/>
    </row>
    <row r="119" spans="19:21" ht="14.25">
      <c r="S119" s="68"/>
      <c r="U119" s="68"/>
    </row>
    <row r="120" spans="19:21" ht="14.25">
      <c r="S120" s="68"/>
      <c r="U120" s="68"/>
    </row>
    <row r="121" spans="19:21" ht="14.25">
      <c r="S121" s="68"/>
      <c r="U121" s="68"/>
    </row>
    <row r="122" spans="19:21" ht="14.25">
      <c r="S122" s="68"/>
      <c r="U122" s="68"/>
    </row>
    <row r="123" spans="19:21" ht="14.25">
      <c r="S123" s="68"/>
      <c r="U123" s="68"/>
    </row>
    <row r="124" spans="19:21" ht="14.25">
      <c r="S124" s="68"/>
      <c r="U124" s="68"/>
    </row>
    <row r="125" spans="19:21" ht="14.25">
      <c r="S125" s="68"/>
      <c r="U125" s="68"/>
    </row>
    <row r="126" spans="19:21" ht="14.25">
      <c r="S126" s="68"/>
      <c r="U126" s="68"/>
    </row>
    <row r="127" spans="19:21" ht="14.25">
      <c r="S127" s="68"/>
      <c r="U127" s="68"/>
    </row>
    <row r="128" spans="19:21" ht="14.25">
      <c r="S128" s="68"/>
      <c r="U128" s="68"/>
    </row>
    <row r="129" spans="19:21" ht="14.25">
      <c r="S129" s="68"/>
      <c r="U129" s="68"/>
    </row>
    <row r="130" spans="19:21" ht="14.25">
      <c r="S130" s="68"/>
      <c r="U130" s="68"/>
    </row>
    <row r="131" spans="19:21" ht="14.25">
      <c r="S131" s="68"/>
      <c r="U131" s="68"/>
    </row>
    <row r="132" spans="19:21" ht="14.25">
      <c r="S132" s="68"/>
      <c r="U132" s="68"/>
    </row>
    <row r="133" spans="19:21" ht="14.25">
      <c r="S133" s="68"/>
      <c r="U133" s="68"/>
    </row>
    <row r="134" spans="19:21" ht="14.25">
      <c r="S134" s="68"/>
      <c r="U134" s="68"/>
    </row>
    <row r="135" spans="19:21" ht="14.25">
      <c r="S135" s="68"/>
      <c r="U135" s="68"/>
    </row>
    <row r="136" spans="19:21" ht="14.25">
      <c r="S136" s="68"/>
      <c r="U136" s="68"/>
    </row>
    <row r="137" spans="19:21" ht="14.25">
      <c r="S137" s="68"/>
      <c r="U137" s="68"/>
    </row>
    <row r="138" spans="19:21" ht="14.25">
      <c r="S138" s="68"/>
      <c r="U138" s="68"/>
    </row>
    <row r="139" spans="19:21" ht="14.25">
      <c r="S139" s="68"/>
      <c r="U139" s="68"/>
    </row>
    <row r="140" spans="19:21" ht="14.25">
      <c r="S140" s="68"/>
      <c r="U140" s="68"/>
    </row>
    <row r="141" spans="19:21" ht="14.25">
      <c r="S141" s="68"/>
      <c r="U141" s="68"/>
    </row>
    <row r="142" spans="19:21" ht="14.25">
      <c r="S142" s="68"/>
      <c r="U142" s="68"/>
    </row>
    <row r="143" spans="19:21" ht="14.25">
      <c r="S143" s="68"/>
      <c r="U143" s="68"/>
    </row>
    <row r="144" spans="19:21" ht="14.25">
      <c r="S144" s="68"/>
      <c r="U144" s="68"/>
    </row>
    <row r="145" spans="19:21" ht="14.25">
      <c r="S145" s="68"/>
      <c r="U145" s="68"/>
    </row>
    <row r="146" spans="19:21" ht="14.25">
      <c r="S146" s="68"/>
      <c r="U146" s="68"/>
    </row>
    <row r="147" spans="19:21" ht="14.25">
      <c r="S147" s="68"/>
      <c r="U147" s="68"/>
    </row>
    <row r="148" spans="19:21" ht="14.25">
      <c r="S148" s="68"/>
      <c r="U148" s="68"/>
    </row>
    <row r="149" spans="19:21" ht="14.25">
      <c r="S149" s="68"/>
      <c r="U149" s="68"/>
    </row>
    <row r="150" spans="19:21" ht="14.25">
      <c r="S150" s="68"/>
      <c r="U150" s="68"/>
    </row>
    <row r="151" spans="19:21" ht="14.25">
      <c r="S151" s="68"/>
      <c r="U151" s="68"/>
    </row>
    <row r="152" spans="19:21" ht="14.25">
      <c r="S152" s="68"/>
      <c r="U152" s="68"/>
    </row>
    <row r="153" spans="19:21" ht="14.25">
      <c r="S153" s="68"/>
      <c r="U153" s="68"/>
    </row>
    <row r="154" spans="19:21" ht="14.25">
      <c r="S154" s="68"/>
      <c r="U154" s="68"/>
    </row>
    <row r="155" spans="19:21" ht="14.25">
      <c r="S155" s="68"/>
      <c r="U155" s="68"/>
    </row>
    <row r="156" spans="19:21" ht="14.25">
      <c r="S156" s="68"/>
      <c r="U156" s="68"/>
    </row>
    <row r="157" spans="19:21" ht="14.25">
      <c r="S157" s="68"/>
      <c r="U157" s="68"/>
    </row>
    <row r="158" spans="19:21" ht="14.25">
      <c r="S158" s="68"/>
      <c r="U158" s="68"/>
    </row>
    <row r="159" spans="19:21" ht="14.25">
      <c r="S159" s="68"/>
      <c r="U159" s="68"/>
    </row>
    <row r="160" spans="19:21" ht="14.25">
      <c r="S160" s="68"/>
      <c r="U160" s="68"/>
    </row>
    <row r="161" spans="19:21" ht="14.25">
      <c r="S161" s="68"/>
      <c r="U161" s="68"/>
    </row>
    <row r="162" spans="19:21" ht="14.25">
      <c r="S162" s="68"/>
      <c r="U162" s="68"/>
    </row>
    <row r="163" spans="19:21" ht="14.25">
      <c r="S163" s="68"/>
      <c r="U163" s="68"/>
    </row>
    <row r="164" spans="19:21" ht="14.25">
      <c r="S164" s="68"/>
      <c r="U164" s="68"/>
    </row>
    <row r="165" spans="19:21" ht="14.25">
      <c r="S165" s="68"/>
      <c r="U165" s="68"/>
    </row>
    <row r="166" spans="19:21" ht="14.25">
      <c r="S166" s="68"/>
      <c r="U166" s="68"/>
    </row>
    <row r="167" spans="19:21" ht="14.25">
      <c r="S167" s="68"/>
      <c r="U167" s="68"/>
    </row>
    <row r="168" spans="19:21" ht="14.25">
      <c r="S168" s="68"/>
      <c r="U168" s="68"/>
    </row>
    <row r="169" spans="19:21" ht="14.25">
      <c r="S169" s="68"/>
      <c r="U169" s="68"/>
    </row>
    <row r="170" spans="19:21" ht="14.25">
      <c r="S170" s="68"/>
      <c r="U170" s="68"/>
    </row>
    <row r="171" spans="19:21" ht="14.25">
      <c r="S171" s="68"/>
      <c r="U171" s="68"/>
    </row>
    <row r="172" spans="19:21" ht="14.25">
      <c r="S172" s="68"/>
      <c r="U172" s="68"/>
    </row>
    <row r="173" spans="19:21" ht="14.25">
      <c r="S173" s="68"/>
      <c r="U173" s="68"/>
    </row>
    <row r="174" spans="19:21" ht="14.25">
      <c r="S174" s="68"/>
      <c r="U174" s="68"/>
    </row>
    <row r="175" spans="19:21" ht="14.25">
      <c r="S175" s="68"/>
      <c r="U175" s="68"/>
    </row>
    <row r="176" spans="19:21" ht="14.25">
      <c r="S176" s="68"/>
      <c r="U176" s="68"/>
    </row>
    <row r="177" spans="19:21" ht="14.25">
      <c r="S177" s="68"/>
      <c r="U177" s="68"/>
    </row>
    <row r="178" spans="19:21" ht="14.25">
      <c r="S178" s="68"/>
      <c r="U178" s="68"/>
    </row>
    <row r="179" spans="19:21" ht="14.25">
      <c r="S179" s="68"/>
      <c r="U179" s="68"/>
    </row>
    <row r="180" spans="19:21" ht="14.25">
      <c r="S180" s="68"/>
      <c r="U180" s="68"/>
    </row>
    <row r="181" spans="19:21" ht="14.25">
      <c r="S181" s="68"/>
      <c r="U181" s="68"/>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3.xml><?xml version="1.0" encoding="utf-8"?>
<worksheet xmlns="http://schemas.openxmlformats.org/spreadsheetml/2006/main" xmlns:r="http://schemas.openxmlformats.org/officeDocument/2006/relationships">
  <sheetPr>
    <tabColor theme="8" tint="-0.4999699890613556"/>
  </sheetPr>
  <dimension ref="A1:AF82"/>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19" width="9.7109375" style="62" customWidth="1"/>
    <col min="20" max="21" width="9.140625" style="62" customWidth="1"/>
    <col min="22" max="22" width="7.140625" style="62" bestFit="1" customWidth="1"/>
    <col min="23" max="28" width="9.140625" style="62" customWidth="1"/>
    <col min="29" max="16384" width="9.140625" style="62" customWidth="1"/>
  </cols>
  <sheetData>
    <row r="1" spans="1:18" ht="14.25">
      <c r="A1" s="61" t="s">
        <v>315</v>
      </c>
      <c r="B1" s="93" t="s">
        <v>318</v>
      </c>
      <c r="N1" s="93"/>
      <c r="O1" s="93"/>
      <c r="P1" s="93"/>
      <c r="Q1" s="93"/>
      <c r="R1" s="214"/>
    </row>
    <row r="2" spans="1:18" ht="14.25">
      <c r="A2" s="93"/>
      <c r="N2" s="93"/>
      <c r="O2" s="93"/>
      <c r="P2" s="93"/>
      <c r="Q2" s="93"/>
      <c r="R2" s="214"/>
    </row>
    <row r="3" spans="1:22" ht="15">
      <c r="A3" s="109" t="s">
        <v>0</v>
      </c>
      <c r="B3" s="109"/>
      <c r="C3" s="107"/>
      <c r="D3" s="107"/>
      <c r="E3" s="107"/>
      <c r="F3" s="107"/>
      <c r="G3" s="107"/>
      <c r="H3" s="107"/>
      <c r="I3" s="107"/>
      <c r="J3" s="107"/>
      <c r="K3" s="107"/>
      <c r="L3" s="107"/>
      <c r="M3" s="107"/>
      <c r="N3" s="107"/>
      <c r="O3" s="107"/>
      <c r="P3" s="107"/>
      <c r="Q3" s="107"/>
      <c r="R3" s="107"/>
      <c r="V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32" ht="14.25">
      <c r="A5" s="63">
        <v>1.1</v>
      </c>
      <c r="B5" s="62" t="s">
        <v>2</v>
      </c>
      <c r="C5" s="86" t="s">
        <v>110</v>
      </c>
      <c r="D5" s="86" t="s">
        <v>110</v>
      </c>
      <c r="E5" s="86" t="s">
        <v>110</v>
      </c>
      <c r="F5" s="86" t="s">
        <v>110</v>
      </c>
      <c r="G5" s="86" t="s">
        <v>110</v>
      </c>
      <c r="H5" s="86" t="s">
        <v>110</v>
      </c>
      <c r="I5" s="86" t="s">
        <v>110</v>
      </c>
      <c r="J5" s="86" t="s">
        <v>110</v>
      </c>
      <c r="K5" s="86">
        <v>614.1510539887553</v>
      </c>
      <c r="L5" s="86">
        <v>754.4462450085846</v>
      </c>
      <c r="M5" s="86">
        <v>944.8059097186587</v>
      </c>
      <c r="N5" s="86">
        <v>1138.37</v>
      </c>
      <c r="O5" s="86">
        <v>1339.0638909303532</v>
      </c>
      <c r="P5" s="86">
        <v>1591.0094661544733</v>
      </c>
      <c r="Q5" s="129">
        <v>1718.6068556186883</v>
      </c>
      <c r="R5" s="129">
        <v>1847.611632592639</v>
      </c>
      <c r="V5" s="68"/>
      <c r="W5" s="68"/>
      <c r="X5" s="68"/>
      <c r="Y5" s="68"/>
      <c r="Z5" s="68"/>
      <c r="AA5" s="68"/>
      <c r="AB5" s="68"/>
      <c r="AC5" s="68"/>
      <c r="AD5" s="68"/>
      <c r="AE5" s="68"/>
      <c r="AF5" s="68"/>
    </row>
    <row r="6" spans="1:32"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V6" s="68"/>
      <c r="W6" s="68"/>
      <c r="X6" s="68"/>
      <c r="Y6" s="68"/>
      <c r="Z6" s="68"/>
      <c r="AA6" s="68"/>
      <c r="AB6" s="68"/>
      <c r="AC6" s="68"/>
      <c r="AD6" s="68"/>
      <c r="AE6" s="68"/>
      <c r="AF6" s="123"/>
    </row>
    <row r="7" spans="1:32" ht="14.25">
      <c r="A7" s="63">
        <v>1.3</v>
      </c>
      <c r="B7" s="62" t="s">
        <v>4</v>
      </c>
      <c r="C7" s="86" t="s">
        <v>110</v>
      </c>
      <c r="D7" s="86" t="s">
        <v>110</v>
      </c>
      <c r="E7" s="86" t="s">
        <v>110</v>
      </c>
      <c r="F7" s="86" t="s">
        <v>110</v>
      </c>
      <c r="G7" s="86" t="s">
        <v>110</v>
      </c>
      <c r="H7" s="86" t="s">
        <v>110</v>
      </c>
      <c r="I7" s="86" t="s">
        <v>110</v>
      </c>
      <c r="J7" s="86" t="s">
        <v>110</v>
      </c>
      <c r="K7" s="86">
        <v>614.1510539887553</v>
      </c>
      <c r="L7" s="86">
        <v>754.4462450085846</v>
      </c>
      <c r="M7" s="86">
        <v>944.8059097186587</v>
      </c>
      <c r="N7" s="86">
        <v>1138.37</v>
      </c>
      <c r="O7" s="86">
        <v>1339.0638909303532</v>
      </c>
      <c r="P7" s="86">
        <v>1591.0094661544733</v>
      </c>
      <c r="Q7" s="129">
        <v>-1718.6068556186883</v>
      </c>
      <c r="R7" s="129">
        <v>1847.611632592639</v>
      </c>
      <c r="S7" s="66"/>
      <c r="V7" s="68"/>
      <c r="W7" s="68"/>
      <c r="X7" s="68"/>
      <c r="Y7" s="68"/>
      <c r="Z7" s="68"/>
      <c r="AA7" s="68"/>
      <c r="AB7" s="68"/>
      <c r="AC7" s="68"/>
      <c r="AD7" s="68"/>
      <c r="AE7" s="68"/>
      <c r="AF7" s="123"/>
    </row>
    <row r="8" spans="1:31" ht="14.25">
      <c r="A8" s="63">
        <v>1.4</v>
      </c>
      <c r="B8" s="62" t="s">
        <v>5</v>
      </c>
      <c r="C8" s="86" t="s">
        <v>110</v>
      </c>
      <c r="D8" s="86" t="s">
        <v>110</v>
      </c>
      <c r="E8" s="86" t="s">
        <v>110</v>
      </c>
      <c r="F8" s="86" t="s">
        <v>110</v>
      </c>
      <c r="G8" s="86" t="s">
        <v>110</v>
      </c>
      <c r="H8" s="86" t="s">
        <v>110</v>
      </c>
      <c r="I8" s="86" t="s">
        <v>110</v>
      </c>
      <c r="J8" s="86" t="s">
        <v>110</v>
      </c>
      <c r="K8" s="127">
        <v>0.9190883238873698</v>
      </c>
      <c r="L8" s="127">
        <v>1.95650907976007</v>
      </c>
      <c r="M8" s="127">
        <v>3.069858907654892</v>
      </c>
      <c r="N8" s="86">
        <v>4.592829881754893</v>
      </c>
      <c r="O8" s="86">
        <v>9.505899497738435</v>
      </c>
      <c r="P8" s="86">
        <v>16.30541566101423</v>
      </c>
      <c r="Q8" s="86">
        <v>19.697556083561828</v>
      </c>
      <c r="R8" s="86">
        <v>23.845527211097856</v>
      </c>
      <c r="S8" s="66"/>
      <c r="V8" s="68"/>
      <c r="W8" s="68"/>
      <c r="X8" s="68"/>
      <c r="Y8" s="68"/>
      <c r="Z8" s="68"/>
      <c r="AA8" s="68"/>
      <c r="AB8" s="68"/>
      <c r="AC8" s="68"/>
      <c r="AD8" s="68"/>
      <c r="AE8" s="68"/>
    </row>
    <row r="9" spans="1:32" ht="14.25">
      <c r="A9" s="63">
        <v>1.5</v>
      </c>
      <c r="B9" s="62" t="s">
        <v>6</v>
      </c>
      <c r="C9" s="86" t="s">
        <v>110</v>
      </c>
      <c r="D9" s="86" t="s">
        <v>110</v>
      </c>
      <c r="E9" s="86" t="s">
        <v>110</v>
      </c>
      <c r="F9" s="86" t="s">
        <v>110</v>
      </c>
      <c r="G9" s="86" t="s">
        <v>110</v>
      </c>
      <c r="H9" s="86" t="s">
        <v>110</v>
      </c>
      <c r="I9" s="86" t="s">
        <v>110</v>
      </c>
      <c r="J9" s="86" t="s">
        <v>110</v>
      </c>
      <c r="K9" s="127" t="s">
        <v>110</v>
      </c>
      <c r="L9" s="127" t="s">
        <v>110</v>
      </c>
      <c r="M9" s="86" t="s">
        <v>110</v>
      </c>
      <c r="N9" s="86" t="s">
        <v>110</v>
      </c>
      <c r="O9" s="86" t="s">
        <v>110</v>
      </c>
      <c r="P9" s="86" t="s">
        <v>110</v>
      </c>
      <c r="Q9" s="86" t="s">
        <v>110</v>
      </c>
      <c r="R9" s="86" t="s">
        <v>110</v>
      </c>
      <c r="S9" s="66"/>
      <c r="V9" s="68"/>
      <c r="W9" s="68"/>
      <c r="X9" s="68"/>
      <c r="Y9" s="68"/>
      <c r="Z9" s="68"/>
      <c r="AA9" s="68"/>
      <c r="AB9" s="68"/>
      <c r="AC9" s="68"/>
      <c r="AD9" s="68"/>
      <c r="AE9" s="68"/>
      <c r="AF9" s="123"/>
    </row>
    <row r="10" spans="1:32" ht="14.25">
      <c r="A10" s="63">
        <v>1.6</v>
      </c>
      <c r="B10" s="62" t="s">
        <v>7</v>
      </c>
      <c r="C10" s="86" t="s">
        <v>110</v>
      </c>
      <c r="D10" s="86" t="s">
        <v>110</v>
      </c>
      <c r="E10" s="86" t="s">
        <v>110</v>
      </c>
      <c r="F10" s="86" t="s">
        <v>110</v>
      </c>
      <c r="G10" s="86" t="s">
        <v>110</v>
      </c>
      <c r="H10" s="86" t="s">
        <v>110</v>
      </c>
      <c r="I10" s="86" t="s">
        <v>110</v>
      </c>
      <c r="J10" s="86" t="s">
        <v>110</v>
      </c>
      <c r="K10" s="127">
        <v>0.9190883238873698</v>
      </c>
      <c r="L10" s="127">
        <v>1.95650907976007</v>
      </c>
      <c r="M10" s="127">
        <v>3.069858907654892</v>
      </c>
      <c r="N10" s="127">
        <v>4.592829881754893</v>
      </c>
      <c r="O10" s="127">
        <v>9.505899497738435</v>
      </c>
      <c r="P10" s="127">
        <v>16.30541566101423</v>
      </c>
      <c r="Q10" s="86">
        <v>19.697556083561828</v>
      </c>
      <c r="R10" s="86">
        <v>23.845527211097856</v>
      </c>
      <c r="S10" s="66"/>
      <c r="V10" s="68"/>
      <c r="W10" s="68"/>
      <c r="X10" s="68"/>
      <c r="Y10" s="68"/>
      <c r="Z10" s="68"/>
      <c r="AA10" s="68"/>
      <c r="AB10" s="68"/>
      <c r="AC10" s="68"/>
      <c r="AD10" s="68"/>
      <c r="AE10" s="68"/>
      <c r="AF10" s="123"/>
    </row>
    <row r="11" spans="1:31" ht="14.25">
      <c r="A11" s="63">
        <v>1.7</v>
      </c>
      <c r="B11" s="62" t="s">
        <v>8</v>
      </c>
      <c r="C11" s="86" t="s">
        <v>110</v>
      </c>
      <c r="D11" s="86" t="s">
        <v>110</v>
      </c>
      <c r="E11" s="86" t="s">
        <v>110</v>
      </c>
      <c r="F11" s="86" t="s">
        <v>110</v>
      </c>
      <c r="G11" s="86" t="s">
        <v>110</v>
      </c>
      <c r="H11" s="86" t="s">
        <v>110</v>
      </c>
      <c r="I11" s="86" t="s">
        <v>110</v>
      </c>
      <c r="J11" s="86" t="s">
        <v>110</v>
      </c>
      <c r="K11" s="127">
        <v>1.8538910041321395</v>
      </c>
      <c r="L11" s="127">
        <v>2.6042146721073878</v>
      </c>
      <c r="M11" s="127">
        <v>3.3588646103389044</v>
      </c>
      <c r="N11" s="127">
        <v>1.3336567620731576</v>
      </c>
      <c r="O11" s="127">
        <v>4.751446565810045</v>
      </c>
      <c r="P11" s="127">
        <v>4.902792516795717</v>
      </c>
      <c r="Q11" s="86">
        <v>5.5094858187977875</v>
      </c>
      <c r="R11" s="86">
        <v>5.085136103613499</v>
      </c>
      <c r="S11" s="66"/>
      <c r="V11" s="68"/>
      <c r="W11" s="68"/>
      <c r="X11" s="68"/>
      <c r="Y11" s="68"/>
      <c r="Z11" s="68"/>
      <c r="AA11" s="68"/>
      <c r="AB11" s="68"/>
      <c r="AC11" s="68"/>
      <c r="AD11" s="68"/>
      <c r="AE11" s="68"/>
    </row>
    <row r="12" spans="1:31" ht="14.25">
      <c r="A12" s="63">
        <v>1.8</v>
      </c>
      <c r="B12" s="62" t="s">
        <v>9</v>
      </c>
      <c r="C12" s="86" t="s">
        <v>110</v>
      </c>
      <c r="D12" s="86" t="s">
        <v>110</v>
      </c>
      <c r="E12" s="86" t="s">
        <v>110</v>
      </c>
      <c r="F12" s="86" t="s">
        <v>110</v>
      </c>
      <c r="G12" s="86" t="s">
        <v>110</v>
      </c>
      <c r="H12" s="86" t="s">
        <v>110</v>
      </c>
      <c r="I12" s="86" t="s">
        <v>110</v>
      </c>
      <c r="J12" s="86" t="s">
        <v>110</v>
      </c>
      <c r="K12" s="127">
        <v>1.7454180459276998</v>
      </c>
      <c r="L12" s="127">
        <v>2.008480123531115</v>
      </c>
      <c r="M12" s="127">
        <v>2.816359034827426</v>
      </c>
      <c r="N12" s="127">
        <v>3.242211561498512</v>
      </c>
      <c r="O12" s="127">
        <v>3.876013560591043</v>
      </c>
      <c r="P12" s="127">
        <v>3.835029671413825</v>
      </c>
      <c r="Q12" s="86">
        <v>5.3288777636349405</v>
      </c>
      <c r="R12" s="86">
        <v>4.379806883853283</v>
      </c>
      <c r="S12" s="66"/>
      <c r="V12" s="68"/>
      <c r="W12" s="68"/>
      <c r="X12" s="68"/>
      <c r="Y12" s="68"/>
      <c r="Z12" s="68"/>
      <c r="AA12" s="68"/>
      <c r="AB12" s="68"/>
      <c r="AC12" s="68"/>
      <c r="AD12" s="68"/>
      <c r="AE12" s="68"/>
    </row>
    <row r="13" spans="1:32" ht="14.25">
      <c r="A13" s="63">
        <v>1.9</v>
      </c>
      <c r="B13" s="62" t="s">
        <v>10</v>
      </c>
      <c r="C13" s="86" t="s">
        <v>110</v>
      </c>
      <c r="D13" s="86" t="s">
        <v>110</v>
      </c>
      <c r="E13" s="86" t="s">
        <v>110</v>
      </c>
      <c r="F13" s="86" t="s">
        <v>110</v>
      </c>
      <c r="G13" s="86" t="s">
        <v>110</v>
      </c>
      <c r="H13" s="86" t="s">
        <v>110</v>
      </c>
      <c r="I13" s="86" t="s">
        <v>110</v>
      </c>
      <c r="J13" s="86" t="s">
        <v>110</v>
      </c>
      <c r="K13" s="86">
        <v>613.3404386230723</v>
      </c>
      <c r="L13" s="86">
        <v>753.0854704774007</v>
      </c>
      <c r="M13" s="86">
        <v>942.2785563865152</v>
      </c>
      <c r="N13" s="86">
        <v>1131.8686153188196</v>
      </c>
      <c r="O13" s="86">
        <v>1330.4334244378338</v>
      </c>
      <c r="P13" s="86">
        <v>1575.771813338841</v>
      </c>
      <c r="Q13" s="129">
        <v>1699.0899075902896</v>
      </c>
      <c r="R13" s="129">
        <v>1824.4714346013013</v>
      </c>
      <c r="S13" s="66"/>
      <c r="V13" s="68"/>
      <c r="W13" s="68"/>
      <c r="X13" s="68"/>
      <c r="Y13" s="68"/>
      <c r="Z13" s="68"/>
      <c r="AA13" s="68"/>
      <c r="AB13" s="68"/>
      <c r="AC13" s="68"/>
      <c r="AD13" s="68"/>
      <c r="AE13" s="68"/>
      <c r="AF13" s="123"/>
    </row>
    <row r="14" spans="1:31" ht="14.25">
      <c r="A14" s="63"/>
      <c r="L14" s="68"/>
      <c r="M14" s="68"/>
      <c r="N14" s="68"/>
      <c r="O14" s="68"/>
      <c r="P14" s="68"/>
      <c r="Q14" s="68"/>
      <c r="R14" s="68"/>
      <c r="S14" s="66"/>
      <c r="V14" s="68"/>
      <c r="W14" s="68"/>
      <c r="X14" s="68"/>
      <c r="Y14" s="68"/>
      <c r="Z14" s="68"/>
      <c r="AA14" s="68"/>
      <c r="AB14" s="68"/>
      <c r="AC14" s="68"/>
      <c r="AD14" s="68"/>
      <c r="AE14" s="68"/>
    </row>
    <row r="15" spans="1:31" ht="15">
      <c r="A15" s="107" t="s">
        <v>11</v>
      </c>
      <c r="B15" s="107"/>
      <c r="C15" s="107"/>
      <c r="D15" s="107"/>
      <c r="E15" s="107"/>
      <c r="F15" s="107"/>
      <c r="G15" s="107"/>
      <c r="H15" s="107"/>
      <c r="I15" s="107"/>
      <c r="J15" s="107"/>
      <c r="K15" s="107"/>
      <c r="L15" s="107"/>
      <c r="M15" s="107"/>
      <c r="N15" s="107"/>
      <c r="O15" s="107"/>
      <c r="P15" s="107"/>
      <c r="Q15" s="107"/>
      <c r="R15" s="107"/>
      <c r="S15" s="66"/>
      <c r="V15" s="68"/>
      <c r="W15" s="68"/>
      <c r="X15" s="68"/>
      <c r="Y15" s="68"/>
      <c r="Z15" s="68"/>
      <c r="AA15" s="68"/>
      <c r="AB15" s="68"/>
      <c r="AC15" s="68"/>
      <c r="AD15" s="68"/>
      <c r="AE15" s="68"/>
    </row>
    <row r="16" spans="1:31"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6"/>
      <c r="V16" s="68"/>
      <c r="W16" s="68"/>
      <c r="X16" s="68"/>
      <c r="Y16" s="68"/>
      <c r="Z16" s="68"/>
      <c r="AA16" s="68"/>
      <c r="AB16" s="68"/>
      <c r="AC16" s="68"/>
      <c r="AD16" s="68"/>
      <c r="AE16" s="68"/>
    </row>
    <row r="17" spans="1:31" ht="14.25">
      <c r="A17" s="63">
        <v>2.1</v>
      </c>
      <c r="B17" s="62" t="s">
        <v>12</v>
      </c>
      <c r="C17" s="86" t="s">
        <v>110</v>
      </c>
      <c r="D17" s="86" t="s">
        <v>110</v>
      </c>
      <c r="E17" s="86" t="s">
        <v>110</v>
      </c>
      <c r="F17" s="86" t="s">
        <v>110</v>
      </c>
      <c r="G17" s="86" t="s">
        <v>110</v>
      </c>
      <c r="H17" s="86" t="s">
        <v>110</v>
      </c>
      <c r="I17" s="86" t="s">
        <v>110</v>
      </c>
      <c r="J17" s="86" t="s">
        <v>110</v>
      </c>
      <c r="K17" s="86">
        <v>586.4465217784</v>
      </c>
      <c r="L17" s="86">
        <v>1398.2879441211228</v>
      </c>
      <c r="M17" s="86">
        <v>1509.5665658954508</v>
      </c>
      <c r="N17" s="86">
        <v>1953.3546984197149</v>
      </c>
      <c r="O17" s="86">
        <v>2320.6615370725153</v>
      </c>
      <c r="P17" s="86">
        <v>2778.9910224907185</v>
      </c>
      <c r="Q17" s="129">
        <v>3504.031392611334</v>
      </c>
      <c r="R17" s="129">
        <v>4580.084431429289</v>
      </c>
      <c r="S17" s="66"/>
      <c r="V17" s="68"/>
      <c r="W17" s="68"/>
      <c r="X17" s="68"/>
      <c r="Y17" s="68"/>
      <c r="Z17" s="68"/>
      <c r="AA17" s="68"/>
      <c r="AB17" s="68"/>
      <c r="AC17" s="68"/>
      <c r="AD17" s="68"/>
      <c r="AE17" s="68"/>
    </row>
    <row r="18" spans="1:31" ht="14.25">
      <c r="A18" s="63">
        <v>2.2</v>
      </c>
      <c r="B18" s="62" t="s">
        <v>13</v>
      </c>
      <c r="C18" s="86" t="s">
        <v>110</v>
      </c>
      <c r="D18" s="86" t="s">
        <v>110</v>
      </c>
      <c r="E18" s="86" t="s">
        <v>110</v>
      </c>
      <c r="F18" s="86" t="s">
        <v>110</v>
      </c>
      <c r="G18" s="86" t="s">
        <v>110</v>
      </c>
      <c r="H18" s="86" t="s">
        <v>110</v>
      </c>
      <c r="I18" s="86" t="s">
        <v>110</v>
      </c>
      <c r="J18" s="86" t="s">
        <v>110</v>
      </c>
      <c r="K18" s="86">
        <v>37.213019622010975</v>
      </c>
      <c r="L18" s="86">
        <v>39.54494280553883</v>
      </c>
      <c r="M18" s="86">
        <v>-19.833697597108497</v>
      </c>
      <c r="N18" s="86">
        <v>-57.2445748701514</v>
      </c>
      <c r="O18" s="86">
        <v>-39.2247030455176</v>
      </c>
      <c r="P18" s="86">
        <v>-32.21041612120952</v>
      </c>
      <c r="Q18" s="86">
        <v>-117.04315808657991</v>
      </c>
      <c r="R18" s="86">
        <v>-44.327370897411754</v>
      </c>
      <c r="S18" s="66"/>
      <c r="V18" s="68"/>
      <c r="W18" s="68"/>
      <c r="X18" s="68"/>
      <c r="Y18" s="68"/>
      <c r="Z18" s="68"/>
      <c r="AA18" s="68"/>
      <c r="AB18" s="68"/>
      <c r="AC18" s="68"/>
      <c r="AD18" s="68"/>
      <c r="AE18" s="68"/>
    </row>
    <row r="19" spans="1:31" ht="14.25">
      <c r="A19" s="63">
        <v>2.3</v>
      </c>
      <c r="B19" s="62" t="s">
        <v>14</v>
      </c>
      <c r="C19" s="86" t="s">
        <v>110</v>
      </c>
      <c r="D19" s="86" t="s">
        <v>110</v>
      </c>
      <c r="E19" s="86" t="s">
        <v>110</v>
      </c>
      <c r="F19" s="86" t="s">
        <v>110</v>
      </c>
      <c r="G19" s="86" t="s">
        <v>110</v>
      </c>
      <c r="H19" s="86" t="s">
        <v>110</v>
      </c>
      <c r="I19" s="86" t="s">
        <v>110</v>
      </c>
      <c r="J19" s="86" t="s">
        <v>110</v>
      </c>
      <c r="K19" s="86">
        <v>422.76322509991644</v>
      </c>
      <c r="L19" s="86">
        <v>1126.7013378821325</v>
      </c>
      <c r="M19" s="86">
        <v>1151.2978551667748</v>
      </c>
      <c r="N19" s="86">
        <v>1632.4927118996575</v>
      </c>
      <c r="O19" s="86">
        <v>1992.3190158243597</v>
      </c>
      <c r="P19" s="86">
        <v>2389.8836028692835</v>
      </c>
      <c r="Q19" s="86">
        <v>3317.857838289843</v>
      </c>
      <c r="R19" s="86">
        <v>3173.702804490197</v>
      </c>
      <c r="S19" s="66"/>
      <c r="V19" s="68"/>
      <c r="W19" s="68"/>
      <c r="X19" s="68"/>
      <c r="Y19" s="68"/>
      <c r="Z19" s="68"/>
      <c r="AA19" s="68"/>
      <c r="AB19" s="68"/>
      <c r="AC19" s="68"/>
      <c r="AD19" s="68"/>
      <c r="AE19" s="68"/>
    </row>
    <row r="20" spans="1:31" ht="14.25">
      <c r="A20" s="63">
        <v>2.4</v>
      </c>
      <c r="B20" s="62" t="s">
        <v>15</v>
      </c>
      <c r="C20" s="86" t="s">
        <v>110</v>
      </c>
      <c r="D20" s="86" t="s">
        <v>110</v>
      </c>
      <c r="E20" s="86" t="s">
        <v>110</v>
      </c>
      <c r="F20" s="86" t="s">
        <v>110</v>
      </c>
      <c r="G20" s="86" t="s">
        <v>110</v>
      </c>
      <c r="H20" s="86" t="s">
        <v>110</v>
      </c>
      <c r="I20" s="86" t="s">
        <v>110</v>
      </c>
      <c r="J20" s="86" t="s">
        <v>110</v>
      </c>
      <c r="K20" s="86">
        <v>200.8963163004945</v>
      </c>
      <c r="L20" s="86">
        <v>311.13154904452904</v>
      </c>
      <c r="M20" s="86">
        <v>338.43501313156753</v>
      </c>
      <c r="N20" s="86">
        <v>263.617411649906</v>
      </c>
      <c r="O20" s="86">
        <v>289.11781820263786</v>
      </c>
      <c r="P20" s="86">
        <v>356.8970035002253</v>
      </c>
      <c r="Q20" s="129">
        <v>69.13039623491113</v>
      </c>
      <c r="R20" s="129">
        <v>1362.0542560416798</v>
      </c>
      <c r="S20" s="66"/>
      <c r="V20" s="68"/>
      <c r="W20" s="68"/>
      <c r="X20" s="68"/>
      <c r="Y20" s="68"/>
      <c r="Z20" s="68"/>
      <c r="AA20" s="68"/>
      <c r="AB20" s="68"/>
      <c r="AC20" s="68"/>
      <c r="AD20" s="68"/>
      <c r="AE20" s="68"/>
    </row>
    <row r="21" spans="1:32" ht="14.25">
      <c r="A21" s="63">
        <v>2.5</v>
      </c>
      <c r="B21" s="62" t="s">
        <v>10</v>
      </c>
      <c r="C21" s="86" t="s">
        <v>110</v>
      </c>
      <c r="D21" s="86" t="s">
        <v>110</v>
      </c>
      <c r="E21" s="86" t="s">
        <v>110</v>
      </c>
      <c r="F21" s="86" t="s">
        <v>110</v>
      </c>
      <c r="G21" s="86" t="s">
        <v>110</v>
      </c>
      <c r="H21" s="86" t="s">
        <v>110</v>
      </c>
      <c r="I21" s="86" t="s">
        <v>110</v>
      </c>
      <c r="J21" s="86" t="s">
        <v>110</v>
      </c>
      <c r="K21" s="86">
        <v>613.3404386230723</v>
      </c>
      <c r="L21" s="86">
        <v>753.0854704774007</v>
      </c>
      <c r="M21" s="86">
        <v>942.2785563865152</v>
      </c>
      <c r="N21" s="86">
        <v>1131.8686153188196</v>
      </c>
      <c r="O21" s="86">
        <v>1330.4334244378338</v>
      </c>
      <c r="P21" s="86">
        <v>1575.771813338841</v>
      </c>
      <c r="Q21" s="86">
        <f>Q13</f>
        <v>1699.0899075902896</v>
      </c>
      <c r="R21" s="86">
        <v>1824.4714346013013</v>
      </c>
      <c r="S21" s="66"/>
      <c r="V21" s="68"/>
      <c r="W21" s="68"/>
      <c r="X21" s="68"/>
      <c r="Y21" s="68"/>
      <c r="Z21" s="68"/>
      <c r="AA21" s="68"/>
      <c r="AB21" s="68"/>
      <c r="AC21" s="68"/>
      <c r="AD21" s="68"/>
      <c r="AE21" s="68"/>
      <c r="AF21" s="123"/>
    </row>
    <row r="22" spans="1:32" ht="14.25">
      <c r="A22" s="63">
        <v>2.6</v>
      </c>
      <c r="B22" s="62" t="s">
        <v>16</v>
      </c>
      <c r="C22" s="86" t="s">
        <v>110</v>
      </c>
      <c r="D22" s="86" t="s">
        <v>110</v>
      </c>
      <c r="E22" s="86" t="s">
        <v>110</v>
      </c>
      <c r="F22" s="86" t="s">
        <v>110</v>
      </c>
      <c r="G22" s="86" t="s">
        <v>110</v>
      </c>
      <c r="H22" s="86" t="s">
        <v>110</v>
      </c>
      <c r="I22" s="86" t="s">
        <v>110</v>
      </c>
      <c r="J22" s="86" t="s">
        <v>110</v>
      </c>
      <c r="K22" s="127">
        <v>0.01515049563077201</v>
      </c>
      <c r="L22" s="127">
        <v>0.04779383236336878</v>
      </c>
      <c r="M22" s="127">
        <v>0.04688159568059615</v>
      </c>
      <c r="N22" s="127">
        <v>0.04461509559067301</v>
      </c>
      <c r="O22" s="127">
        <v>0.04964017528792584</v>
      </c>
      <c r="P22" s="127">
        <v>0.054410369766293966</v>
      </c>
      <c r="Q22" s="100">
        <v>0</v>
      </c>
      <c r="R22" s="100">
        <v>0.03880419099031239</v>
      </c>
      <c r="S22" s="66"/>
      <c r="V22" s="68"/>
      <c r="W22" s="68"/>
      <c r="X22" s="68"/>
      <c r="Y22" s="68"/>
      <c r="Z22" s="68"/>
      <c r="AA22" s="68"/>
      <c r="AB22" s="68"/>
      <c r="AC22" s="68"/>
      <c r="AD22" s="68"/>
      <c r="AE22" s="68"/>
      <c r="AF22" s="123"/>
    </row>
    <row r="23" spans="1:32" ht="14.25">
      <c r="A23" s="63">
        <v>2.7</v>
      </c>
      <c r="B23" s="62" t="s">
        <v>17</v>
      </c>
      <c r="C23" s="86" t="s">
        <v>110</v>
      </c>
      <c r="D23" s="86" t="s">
        <v>110</v>
      </c>
      <c r="E23" s="86" t="s">
        <v>110</v>
      </c>
      <c r="F23" s="86" t="s">
        <v>110</v>
      </c>
      <c r="G23" s="86" t="s">
        <v>110</v>
      </c>
      <c r="H23" s="86" t="s">
        <v>110</v>
      </c>
      <c r="I23" s="86" t="s">
        <v>110</v>
      </c>
      <c r="J23" s="86" t="s">
        <v>110</v>
      </c>
      <c r="K23" s="86">
        <v>13.135037821482603</v>
      </c>
      <c r="L23" s="86">
        <v>32.36966508350614</v>
      </c>
      <c r="M23" s="86">
        <v>24.537095637535973</v>
      </c>
      <c r="N23" s="86">
        <v>33.546872805834894</v>
      </c>
      <c r="O23" s="86">
        <v>42.198319843209795</v>
      </c>
      <c r="P23" s="86">
        <v>53.0199555143035</v>
      </c>
      <c r="Q23" s="86">
        <v>-0.7313673106198675</v>
      </c>
      <c r="R23" s="86">
        <v>42.734144625782015</v>
      </c>
      <c r="S23" s="66"/>
      <c r="V23" s="68"/>
      <c r="W23" s="68"/>
      <c r="X23" s="68"/>
      <c r="Y23" s="68"/>
      <c r="Z23" s="68"/>
      <c r="AA23" s="68"/>
      <c r="AB23" s="68"/>
      <c r="AC23" s="68"/>
      <c r="AD23" s="68"/>
      <c r="AE23" s="68"/>
      <c r="AF23" s="123"/>
    </row>
    <row r="24" spans="1:32" ht="14.25">
      <c r="A24" s="63">
        <v>2.8</v>
      </c>
      <c r="B24" s="62" t="s">
        <v>18</v>
      </c>
      <c r="C24" s="86" t="s">
        <v>110</v>
      </c>
      <c r="D24" s="86" t="s">
        <v>110</v>
      </c>
      <c r="E24" s="86" t="s">
        <v>110</v>
      </c>
      <c r="F24" s="86" t="s">
        <v>110</v>
      </c>
      <c r="G24" s="86" t="s">
        <v>110</v>
      </c>
      <c r="H24" s="86" t="s">
        <v>110</v>
      </c>
      <c r="I24" s="86" t="s">
        <v>110</v>
      </c>
      <c r="J24" s="86" t="s">
        <v>110</v>
      </c>
      <c r="K24" s="86">
        <v>801.116867597715</v>
      </c>
      <c r="L24" s="86">
        <v>1031.8951482707869</v>
      </c>
      <c r="M24" s="86">
        <v>1256.2233554762274</v>
      </c>
      <c r="N24" s="86">
        <v>1361.9837692584813</v>
      </c>
      <c r="O24" s="86">
        <v>1577.4025629725497</v>
      </c>
      <c r="P24" s="86">
        <v>1879.7032716945291</v>
      </c>
      <c r="Q24" s="129">
        <v>1768.9516711358206</v>
      </c>
      <c r="R24" s="129">
        <v>3143.83035020819</v>
      </c>
      <c r="S24" s="66"/>
      <c r="V24" s="68"/>
      <c r="W24" s="68"/>
      <c r="X24" s="68"/>
      <c r="Y24" s="68"/>
      <c r="Z24" s="68"/>
      <c r="AA24" s="68"/>
      <c r="AB24" s="68"/>
      <c r="AC24" s="68"/>
      <c r="AD24" s="68"/>
      <c r="AE24" s="68"/>
      <c r="AF24" s="123"/>
    </row>
    <row r="25" spans="1:31" ht="14.25">
      <c r="A25" s="63"/>
      <c r="L25" s="68"/>
      <c r="M25" s="68"/>
      <c r="N25" s="68"/>
      <c r="O25" s="68"/>
      <c r="P25" s="68"/>
      <c r="Q25" s="68"/>
      <c r="R25" s="68"/>
      <c r="S25" s="66"/>
      <c r="V25" s="68"/>
      <c r="W25" s="68"/>
      <c r="X25" s="68"/>
      <c r="Y25" s="68"/>
      <c r="Z25" s="68"/>
      <c r="AA25" s="68"/>
      <c r="AB25" s="68"/>
      <c r="AC25" s="68"/>
      <c r="AD25" s="68"/>
      <c r="AE25" s="68"/>
    </row>
    <row r="26" spans="1:31" ht="15">
      <c r="A26" s="109" t="s">
        <v>19</v>
      </c>
      <c r="B26" s="109"/>
      <c r="C26" s="107"/>
      <c r="D26" s="107"/>
      <c r="E26" s="107"/>
      <c r="F26" s="107"/>
      <c r="G26" s="107"/>
      <c r="H26" s="107"/>
      <c r="I26" s="107"/>
      <c r="J26" s="107"/>
      <c r="K26" s="107"/>
      <c r="L26" s="107"/>
      <c r="M26" s="107"/>
      <c r="N26" s="107"/>
      <c r="O26" s="107"/>
      <c r="P26" s="107"/>
      <c r="Q26" s="107"/>
      <c r="R26" s="107"/>
      <c r="S26" s="66"/>
      <c r="V26" s="68"/>
      <c r="W26" s="68"/>
      <c r="X26" s="68"/>
      <c r="Y26" s="68"/>
      <c r="Z26" s="68"/>
      <c r="AA26" s="68"/>
      <c r="AB26" s="68"/>
      <c r="AC26" s="68"/>
      <c r="AD26" s="68"/>
      <c r="AE26" s="68"/>
    </row>
    <row r="27" spans="1:31"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6"/>
      <c r="V27" s="68"/>
      <c r="W27" s="68"/>
      <c r="X27" s="68"/>
      <c r="Y27" s="68"/>
      <c r="Z27" s="68"/>
      <c r="AA27" s="68"/>
      <c r="AB27" s="68"/>
      <c r="AC27" s="68"/>
      <c r="AD27" s="68"/>
      <c r="AE27" s="68"/>
    </row>
    <row r="28" spans="1:32" ht="14.25">
      <c r="A28" s="63">
        <v>3.1</v>
      </c>
      <c r="B28" s="62" t="s">
        <v>20</v>
      </c>
      <c r="C28" s="86" t="s">
        <v>110</v>
      </c>
      <c r="D28" s="86" t="s">
        <v>110</v>
      </c>
      <c r="E28" s="86" t="s">
        <v>110</v>
      </c>
      <c r="F28" s="86" t="s">
        <v>110</v>
      </c>
      <c r="G28" s="86" t="s">
        <v>110</v>
      </c>
      <c r="H28" s="86" t="s">
        <v>110</v>
      </c>
      <c r="I28" s="86" t="s">
        <v>110</v>
      </c>
      <c r="J28" s="86" t="s">
        <v>110</v>
      </c>
      <c r="K28" s="86" t="s">
        <v>110</v>
      </c>
      <c r="L28" s="86" t="s">
        <v>110</v>
      </c>
      <c r="M28" s="86">
        <v>7.263367376899222</v>
      </c>
      <c r="N28" s="86">
        <v>14.1055882417947</v>
      </c>
      <c r="O28" s="86">
        <v>22.61786791746493</v>
      </c>
      <c r="P28" s="86">
        <v>37.19338154816834</v>
      </c>
      <c r="Q28" s="86">
        <v>54.55305645489826</v>
      </c>
      <c r="R28" s="78">
        <v>89.02977423472056</v>
      </c>
      <c r="S28" s="66"/>
      <c r="V28" s="68"/>
      <c r="W28" s="68"/>
      <c r="X28" s="68"/>
      <c r="Y28" s="68"/>
      <c r="Z28" s="68"/>
      <c r="AA28" s="68"/>
      <c r="AB28" s="68"/>
      <c r="AC28" s="68"/>
      <c r="AD28" s="68"/>
      <c r="AE28" s="68"/>
      <c r="AF28" s="123"/>
    </row>
    <row r="29" spans="1:31" ht="14.25">
      <c r="A29" s="63">
        <v>3.2</v>
      </c>
      <c r="B29" s="62" t="s">
        <v>21</v>
      </c>
      <c r="C29" s="86" t="s">
        <v>110</v>
      </c>
      <c r="D29" s="86" t="s">
        <v>110</v>
      </c>
      <c r="E29" s="86" t="s">
        <v>110</v>
      </c>
      <c r="F29" s="86" t="s">
        <v>110</v>
      </c>
      <c r="G29" s="86" t="s">
        <v>110</v>
      </c>
      <c r="H29" s="86" t="s">
        <v>110</v>
      </c>
      <c r="I29" s="86" t="s">
        <v>110</v>
      </c>
      <c r="J29" s="86" t="s">
        <v>110</v>
      </c>
      <c r="K29" s="86" t="s">
        <v>110</v>
      </c>
      <c r="L29" s="86" t="s">
        <v>110</v>
      </c>
      <c r="M29" s="86">
        <v>9.765148176078178</v>
      </c>
      <c r="N29" s="86">
        <v>17.774754786164216</v>
      </c>
      <c r="O29" s="86">
        <v>25.755874127414064</v>
      </c>
      <c r="P29" s="86">
        <v>39.498250960362256</v>
      </c>
      <c r="Q29" s="86">
        <v>65.28013036300092</v>
      </c>
      <c r="R29" s="78">
        <v>104.33745527587722</v>
      </c>
      <c r="S29" s="66"/>
      <c r="V29" s="68"/>
      <c r="W29" s="68"/>
      <c r="X29" s="68"/>
      <c r="Y29" s="68"/>
      <c r="Z29" s="68"/>
      <c r="AA29" s="68"/>
      <c r="AB29" s="68"/>
      <c r="AC29" s="68"/>
      <c r="AD29" s="68"/>
      <c r="AE29" s="68"/>
    </row>
    <row r="30" spans="1:31" ht="14.25">
      <c r="A30" s="63">
        <v>3.3</v>
      </c>
      <c r="B30" s="62" t="s">
        <v>22</v>
      </c>
      <c r="C30" s="86" t="s">
        <v>110</v>
      </c>
      <c r="D30" s="86" t="s">
        <v>110</v>
      </c>
      <c r="E30" s="86" t="s">
        <v>110</v>
      </c>
      <c r="F30" s="86" t="s">
        <v>110</v>
      </c>
      <c r="G30" s="86" t="s">
        <v>110</v>
      </c>
      <c r="H30" s="86" t="s">
        <v>110</v>
      </c>
      <c r="I30" s="86" t="s">
        <v>110</v>
      </c>
      <c r="J30" s="86" t="s">
        <v>110</v>
      </c>
      <c r="K30" s="86" t="s">
        <v>110</v>
      </c>
      <c r="L30" s="86" t="s">
        <v>110</v>
      </c>
      <c r="M30" s="86" t="s">
        <v>110</v>
      </c>
      <c r="N30" s="86" t="s">
        <v>110</v>
      </c>
      <c r="O30" s="86" t="s">
        <v>110</v>
      </c>
      <c r="P30" s="86" t="s">
        <v>110</v>
      </c>
      <c r="Q30" s="86" t="s">
        <v>110</v>
      </c>
      <c r="R30" s="86" t="s">
        <v>110</v>
      </c>
      <c r="S30" s="66"/>
      <c r="V30" s="68"/>
      <c r="W30" s="68"/>
      <c r="X30" s="68"/>
      <c r="Y30" s="68"/>
      <c r="Z30" s="68"/>
      <c r="AA30" s="68"/>
      <c r="AB30" s="68"/>
      <c r="AC30" s="68"/>
      <c r="AD30" s="68"/>
      <c r="AE30" s="68"/>
    </row>
    <row r="31" spans="1:31" ht="14.25">
      <c r="A31" s="63">
        <v>3.4</v>
      </c>
      <c r="B31" s="62" t="s">
        <v>23</v>
      </c>
      <c r="C31" s="86" t="s">
        <v>110</v>
      </c>
      <c r="D31" s="86" t="s">
        <v>110</v>
      </c>
      <c r="E31" s="86" t="s">
        <v>110</v>
      </c>
      <c r="F31" s="86" t="s">
        <v>110</v>
      </c>
      <c r="G31" s="86" t="s">
        <v>110</v>
      </c>
      <c r="H31" s="86" t="s">
        <v>110</v>
      </c>
      <c r="I31" s="86" t="s">
        <v>110</v>
      </c>
      <c r="J31" s="86" t="s">
        <v>110</v>
      </c>
      <c r="K31" s="86" t="s">
        <v>110</v>
      </c>
      <c r="L31" s="86" t="s">
        <v>110</v>
      </c>
      <c r="M31" s="86">
        <v>9.765148176078178</v>
      </c>
      <c r="N31" s="86">
        <v>17.774754786164216</v>
      </c>
      <c r="O31" s="86">
        <v>25.755874127414064</v>
      </c>
      <c r="P31" s="86">
        <v>39.498250960362256</v>
      </c>
      <c r="Q31" s="86">
        <v>65.28013036300092</v>
      </c>
      <c r="R31" s="78">
        <v>104.33745527587722</v>
      </c>
      <c r="S31" s="69"/>
      <c r="V31" s="68"/>
      <c r="W31" s="68"/>
      <c r="X31" s="68"/>
      <c r="Y31" s="68"/>
      <c r="Z31" s="68"/>
      <c r="AA31" s="68"/>
      <c r="AB31" s="68"/>
      <c r="AC31" s="68"/>
      <c r="AD31" s="68"/>
      <c r="AE31" s="68"/>
    </row>
    <row r="32" spans="1:32" ht="14.25">
      <c r="A32" s="63">
        <v>3.5</v>
      </c>
      <c r="B32" s="62" t="s">
        <v>24</v>
      </c>
      <c r="C32" s="82" t="s">
        <v>110</v>
      </c>
      <c r="D32" s="82" t="s">
        <v>110</v>
      </c>
      <c r="E32" s="82" t="s">
        <v>110</v>
      </c>
      <c r="F32" s="82" t="s">
        <v>110</v>
      </c>
      <c r="G32" s="82" t="s">
        <v>110</v>
      </c>
      <c r="H32" s="82" t="s">
        <v>110</v>
      </c>
      <c r="I32" s="82" t="s">
        <v>110</v>
      </c>
      <c r="J32" s="82" t="s">
        <v>110</v>
      </c>
      <c r="K32" s="82" t="s">
        <v>110</v>
      </c>
      <c r="L32" s="82" t="s">
        <v>110</v>
      </c>
      <c r="M32" s="82">
        <v>1.3444381468484914</v>
      </c>
      <c r="N32" s="82">
        <v>1.2601214838738746</v>
      </c>
      <c r="O32" s="82">
        <v>1.1387401421477947</v>
      </c>
      <c r="P32" s="82">
        <v>1.0619698805608446</v>
      </c>
      <c r="Q32" s="82">
        <v>1.19663561686908</v>
      </c>
      <c r="R32" s="82">
        <v>1.1719388954171563</v>
      </c>
      <c r="S32" s="69"/>
      <c r="V32" s="68"/>
      <c r="W32" s="68"/>
      <c r="X32" s="68"/>
      <c r="Y32" s="68"/>
      <c r="Z32" s="68"/>
      <c r="AA32" s="68"/>
      <c r="AB32" s="70"/>
      <c r="AC32" s="70"/>
      <c r="AD32" s="70"/>
      <c r="AE32" s="70"/>
      <c r="AF32" s="123"/>
    </row>
    <row r="33" spans="1:31" ht="14.25">
      <c r="A33" s="63"/>
      <c r="L33" s="68"/>
      <c r="M33" s="68"/>
      <c r="N33" s="68"/>
      <c r="O33" s="68"/>
      <c r="P33" s="68"/>
      <c r="Q33" s="68"/>
      <c r="R33" s="68"/>
      <c r="V33" s="68"/>
      <c r="W33" s="68"/>
      <c r="X33" s="68"/>
      <c r="Y33" s="68"/>
      <c r="Z33" s="68"/>
      <c r="AA33" s="68"/>
      <c r="AB33" s="68"/>
      <c r="AC33" s="68"/>
      <c r="AD33" s="68"/>
      <c r="AE33" s="68"/>
    </row>
    <row r="34" spans="1:31" ht="15">
      <c r="A34" s="109" t="s">
        <v>25</v>
      </c>
      <c r="B34" s="109"/>
      <c r="C34" s="107"/>
      <c r="D34" s="107"/>
      <c r="E34" s="107"/>
      <c r="F34" s="107"/>
      <c r="G34" s="107"/>
      <c r="H34" s="107"/>
      <c r="I34" s="107"/>
      <c r="J34" s="107"/>
      <c r="K34" s="107"/>
      <c r="L34" s="107"/>
      <c r="M34" s="107"/>
      <c r="N34" s="107"/>
      <c r="O34" s="107"/>
      <c r="P34" s="107"/>
      <c r="Q34" s="107"/>
      <c r="R34" s="107"/>
      <c r="V34" s="68"/>
      <c r="W34" s="68"/>
      <c r="X34" s="68"/>
      <c r="Y34" s="68"/>
      <c r="Z34" s="68"/>
      <c r="AA34" s="68"/>
      <c r="AB34" s="68"/>
      <c r="AC34" s="68"/>
      <c r="AD34" s="68"/>
      <c r="AE34" s="68"/>
    </row>
    <row r="35" spans="1:31"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V35" s="68"/>
      <c r="W35" s="68"/>
      <c r="X35" s="68"/>
      <c r="Y35" s="68"/>
      <c r="Z35" s="68"/>
      <c r="AA35" s="68"/>
      <c r="AB35" s="68"/>
      <c r="AC35" s="68"/>
      <c r="AD35" s="68"/>
      <c r="AE35" s="68"/>
    </row>
    <row r="36" spans="1:31" ht="14.25">
      <c r="A36" s="63">
        <v>4.1</v>
      </c>
      <c r="B36" s="62" t="s">
        <v>26</v>
      </c>
      <c r="C36" s="86" t="s">
        <v>110</v>
      </c>
      <c r="D36" s="86" t="s">
        <v>110</v>
      </c>
      <c r="E36" s="86" t="s">
        <v>110</v>
      </c>
      <c r="F36" s="86" t="s">
        <v>110</v>
      </c>
      <c r="G36" s="86" t="s">
        <v>110</v>
      </c>
      <c r="H36" s="86" t="s">
        <v>110</v>
      </c>
      <c r="I36" s="86" t="s">
        <v>110</v>
      </c>
      <c r="J36" s="86" t="s">
        <v>110</v>
      </c>
      <c r="K36" s="86">
        <v>1900.2087206064962</v>
      </c>
      <c r="L36" s="86">
        <v>2387.552626095391</v>
      </c>
      <c r="M36" s="86">
        <v>3323.6881308292986</v>
      </c>
      <c r="N36" s="86">
        <v>4136.041093634658</v>
      </c>
      <c r="O36" s="86">
        <v>5109.562338105303</v>
      </c>
      <c r="P36" s="86">
        <v>6045.271339970386</v>
      </c>
      <c r="Q36" s="129">
        <v>7574.0450305388185</v>
      </c>
      <c r="R36" s="129">
        <v>9575.599310936754</v>
      </c>
      <c r="V36" s="68"/>
      <c r="W36" s="68"/>
      <c r="X36" s="68"/>
      <c r="Y36" s="68"/>
      <c r="Z36" s="68"/>
      <c r="AA36" s="68"/>
      <c r="AB36" s="68"/>
      <c r="AC36" s="68"/>
      <c r="AD36" s="68"/>
      <c r="AE36" s="68"/>
    </row>
    <row r="37" spans="1:31" ht="14.25">
      <c r="A37" s="63">
        <v>4.2</v>
      </c>
      <c r="B37" s="62" t="s">
        <v>27</v>
      </c>
      <c r="C37" s="86" t="s">
        <v>110</v>
      </c>
      <c r="D37" s="86" t="s">
        <v>110</v>
      </c>
      <c r="E37" s="86" t="s">
        <v>110</v>
      </c>
      <c r="F37" s="86" t="s">
        <v>110</v>
      </c>
      <c r="G37" s="86" t="s">
        <v>110</v>
      </c>
      <c r="H37" s="86" t="s">
        <v>110</v>
      </c>
      <c r="I37" s="86" t="s">
        <v>110</v>
      </c>
      <c r="J37" s="86" t="s">
        <v>110</v>
      </c>
      <c r="K37" s="86">
        <v>1753.8571716621107</v>
      </c>
      <c r="L37" s="86">
        <v>2200.923293408701</v>
      </c>
      <c r="M37" s="86">
        <v>3058.55714380759</v>
      </c>
      <c r="N37" s="86">
        <v>3770.4987239938137</v>
      </c>
      <c r="O37" s="86">
        <v>4687.816163748869</v>
      </c>
      <c r="P37" s="86">
        <v>5762.849932375477</v>
      </c>
      <c r="Q37" s="86">
        <v>6766.6183241836225</v>
      </c>
      <c r="R37" s="86">
        <v>8584.209115901916</v>
      </c>
      <c r="S37" s="69"/>
      <c r="V37" s="68"/>
      <c r="W37" s="68"/>
      <c r="X37" s="68"/>
      <c r="Y37" s="68"/>
      <c r="Z37" s="68"/>
      <c r="AA37" s="68"/>
      <c r="AB37" s="68"/>
      <c r="AC37" s="68"/>
      <c r="AD37" s="68"/>
      <c r="AE37" s="68"/>
    </row>
    <row r="38" spans="1:31" ht="14.25">
      <c r="A38" s="63">
        <v>4.3</v>
      </c>
      <c r="B38" s="62" t="s">
        <v>28</v>
      </c>
      <c r="C38" s="86" t="s">
        <v>110</v>
      </c>
      <c r="D38" s="86" t="s">
        <v>110</v>
      </c>
      <c r="E38" s="86" t="s">
        <v>110</v>
      </c>
      <c r="F38" s="86" t="s">
        <v>110</v>
      </c>
      <c r="G38" s="86" t="s">
        <v>110</v>
      </c>
      <c r="H38" s="86" t="s">
        <v>110</v>
      </c>
      <c r="I38" s="86" t="s">
        <v>110</v>
      </c>
      <c r="J38" s="86" t="s">
        <v>110</v>
      </c>
      <c r="K38" s="86">
        <v>114.6057010951295</v>
      </c>
      <c r="L38" s="86">
        <v>156.6572320132896</v>
      </c>
      <c r="M38" s="86">
        <v>188.7167269516521</v>
      </c>
      <c r="N38" s="86">
        <v>217.11144098353407</v>
      </c>
      <c r="O38" s="86">
        <v>211.51714451124158</v>
      </c>
      <c r="P38" s="86">
        <v>271.0840934051549</v>
      </c>
      <c r="Q38" s="86">
        <v>367.76445002680157</v>
      </c>
      <c r="R38" s="86">
        <v>991.3901950348369</v>
      </c>
      <c r="S38" s="66"/>
      <c r="V38" s="68"/>
      <c r="W38" s="68"/>
      <c r="X38" s="68"/>
      <c r="Y38" s="68"/>
      <c r="Z38" s="68"/>
      <c r="AA38" s="68"/>
      <c r="AB38" s="68"/>
      <c r="AC38" s="68"/>
      <c r="AD38" s="68"/>
      <c r="AE38" s="68"/>
    </row>
    <row r="39" spans="1:31" ht="14.25">
      <c r="A39" s="63">
        <v>4.4</v>
      </c>
      <c r="B39" s="62" t="s">
        <v>29</v>
      </c>
      <c r="C39" s="86" t="s">
        <v>110</v>
      </c>
      <c r="D39" s="86" t="s">
        <v>110</v>
      </c>
      <c r="E39" s="86" t="s">
        <v>110</v>
      </c>
      <c r="F39" s="86" t="s">
        <v>110</v>
      </c>
      <c r="G39" s="86" t="s">
        <v>110</v>
      </c>
      <c r="H39" s="86" t="s">
        <v>110</v>
      </c>
      <c r="I39" s="86" t="s">
        <v>110</v>
      </c>
      <c r="J39" s="86" t="s">
        <v>110</v>
      </c>
      <c r="K39" s="86">
        <v>31.745847849255977</v>
      </c>
      <c r="L39" s="86">
        <v>29.97210067340067</v>
      </c>
      <c r="M39" s="86">
        <v>76.41426007005644</v>
      </c>
      <c r="N39" s="86">
        <v>148.4309286573102</v>
      </c>
      <c r="O39" s="86">
        <v>210.2290298451917</v>
      </c>
      <c r="P39" s="86">
        <v>11.337314189754771</v>
      </c>
      <c r="Q39" s="129">
        <v>439.6622563283946</v>
      </c>
      <c r="R39" s="129">
        <v>0</v>
      </c>
      <c r="S39" s="66"/>
      <c r="V39" s="68"/>
      <c r="W39" s="68"/>
      <c r="X39" s="68"/>
      <c r="Y39" s="68"/>
      <c r="Z39" s="68"/>
      <c r="AA39" s="68"/>
      <c r="AB39" s="68"/>
      <c r="AC39" s="68"/>
      <c r="AD39" s="68"/>
      <c r="AE39" s="68"/>
    </row>
    <row r="40" spans="1:31" ht="14.25">
      <c r="A40" s="63">
        <v>4.5</v>
      </c>
      <c r="B40" s="62" t="s">
        <v>30</v>
      </c>
      <c r="C40" s="86" t="s">
        <v>110</v>
      </c>
      <c r="D40" s="86" t="s">
        <v>110</v>
      </c>
      <c r="E40" s="86" t="s">
        <v>110</v>
      </c>
      <c r="F40" s="86" t="s">
        <v>110</v>
      </c>
      <c r="G40" s="86" t="s">
        <v>110</v>
      </c>
      <c r="H40" s="86" t="s">
        <v>110</v>
      </c>
      <c r="I40" s="86" t="s">
        <v>110</v>
      </c>
      <c r="J40" s="86" t="s">
        <v>110</v>
      </c>
      <c r="K40" s="86">
        <v>263.86258055637103</v>
      </c>
      <c r="L40" s="86">
        <v>512.1880068276587</v>
      </c>
      <c r="M40" s="86">
        <v>865.9375021775509</v>
      </c>
      <c r="N40" s="86">
        <v>1105.914869970163</v>
      </c>
      <c r="O40" s="86">
        <v>1368.3556292528253</v>
      </c>
      <c r="P40" s="86">
        <v>1768.1192327961023</v>
      </c>
      <c r="Q40" s="129">
        <v>1867.1898730525968</v>
      </c>
      <c r="R40" s="129">
        <v>2990.5461518967218</v>
      </c>
      <c r="S40" s="69"/>
      <c r="V40" s="68"/>
      <c r="W40" s="68"/>
      <c r="X40" s="68"/>
      <c r="Y40" s="68"/>
      <c r="Z40" s="68"/>
      <c r="AA40" s="68"/>
      <c r="AB40" s="68"/>
      <c r="AC40" s="68"/>
      <c r="AD40" s="68"/>
      <c r="AE40" s="68"/>
    </row>
    <row r="41" spans="1:31" ht="14.25">
      <c r="A41" s="63">
        <v>4.6</v>
      </c>
      <c r="B41" s="62" t="s">
        <v>31</v>
      </c>
      <c r="C41" s="86" t="s">
        <v>110</v>
      </c>
      <c r="D41" s="86" t="s">
        <v>110</v>
      </c>
      <c r="E41" s="86" t="s">
        <v>110</v>
      </c>
      <c r="F41" s="86" t="s">
        <v>110</v>
      </c>
      <c r="G41" s="86" t="s">
        <v>110</v>
      </c>
      <c r="H41" s="86" t="s">
        <v>110</v>
      </c>
      <c r="I41" s="86" t="s">
        <v>110</v>
      </c>
      <c r="J41" s="86" t="s">
        <v>110</v>
      </c>
      <c r="K41" s="86">
        <v>263.86258055637103</v>
      </c>
      <c r="L41" s="86">
        <v>512.1880068276587</v>
      </c>
      <c r="M41" s="86">
        <v>865.9375021775509</v>
      </c>
      <c r="N41" s="86">
        <v>1105.914869970163</v>
      </c>
      <c r="O41" s="86">
        <v>1368.3556292528253</v>
      </c>
      <c r="P41" s="86">
        <v>1768.1192327961023</v>
      </c>
      <c r="Q41" s="129">
        <v>1867.1898730525968</v>
      </c>
      <c r="R41" s="129">
        <v>2990.5461518967218</v>
      </c>
      <c r="S41" s="66"/>
      <c r="V41" s="68"/>
      <c r="W41" s="68"/>
      <c r="X41" s="68"/>
      <c r="Y41" s="68"/>
      <c r="Z41" s="68"/>
      <c r="AA41" s="68"/>
      <c r="AB41" s="68"/>
      <c r="AC41" s="68"/>
      <c r="AD41" s="68"/>
      <c r="AE41" s="68"/>
    </row>
    <row r="42" spans="1:31"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c r="S42" s="66"/>
      <c r="V42" s="68"/>
      <c r="W42" s="68"/>
      <c r="X42" s="68"/>
      <c r="Y42" s="68"/>
      <c r="Z42" s="68"/>
      <c r="AA42" s="68"/>
      <c r="AB42" s="68"/>
      <c r="AC42" s="68"/>
      <c r="AD42" s="68"/>
      <c r="AE42" s="68"/>
    </row>
    <row r="43" spans="1:31" ht="14.25">
      <c r="A43" s="63">
        <v>4.8</v>
      </c>
      <c r="B43" s="62" t="s">
        <v>33</v>
      </c>
      <c r="C43" s="86" t="s">
        <v>110</v>
      </c>
      <c r="D43" s="86" t="s">
        <v>110</v>
      </c>
      <c r="E43" s="86" t="s">
        <v>110</v>
      </c>
      <c r="F43" s="86" t="s">
        <v>110</v>
      </c>
      <c r="G43" s="86" t="s">
        <v>110</v>
      </c>
      <c r="H43" s="86" t="s">
        <v>110</v>
      </c>
      <c r="I43" s="86" t="s">
        <v>110</v>
      </c>
      <c r="J43" s="86" t="s">
        <v>110</v>
      </c>
      <c r="K43" s="86">
        <v>28.031363899112606</v>
      </c>
      <c r="L43" s="86">
        <v>93.3934872053872</v>
      </c>
      <c r="M43" s="86">
        <v>131.89828310167107</v>
      </c>
      <c r="N43" s="86">
        <v>219.32120522267655</v>
      </c>
      <c r="O43" s="86">
        <v>269.54435150514195</v>
      </c>
      <c r="P43" s="86">
        <v>323.76827167199616</v>
      </c>
      <c r="Q43" s="86">
        <v>320.2738581659127</v>
      </c>
      <c r="R43" s="86">
        <v>437.68073002322524</v>
      </c>
      <c r="S43" s="69"/>
      <c r="V43" s="68"/>
      <c r="W43" s="68"/>
      <c r="X43" s="68"/>
      <c r="Y43" s="68"/>
      <c r="Z43" s="68"/>
      <c r="AA43" s="68"/>
      <c r="AB43" s="68"/>
      <c r="AC43" s="68"/>
      <c r="AD43" s="68"/>
      <c r="AE43" s="68"/>
    </row>
    <row r="44" spans="1:31" ht="14.25">
      <c r="A44" s="63">
        <v>4.9</v>
      </c>
      <c r="B44" s="62" t="s">
        <v>34</v>
      </c>
      <c r="C44" s="86" t="s">
        <v>110</v>
      </c>
      <c r="D44" s="86" t="s">
        <v>110</v>
      </c>
      <c r="E44" s="86" t="s">
        <v>110</v>
      </c>
      <c r="F44" s="86" t="s">
        <v>110</v>
      </c>
      <c r="G44" s="86" t="s">
        <v>110</v>
      </c>
      <c r="H44" s="86" t="s">
        <v>110</v>
      </c>
      <c r="I44" s="86" t="s">
        <v>110</v>
      </c>
      <c r="J44" s="86" t="s">
        <v>110</v>
      </c>
      <c r="K44" s="86">
        <v>4.0459899383566285</v>
      </c>
      <c r="L44" s="86">
        <v>62.871217452672425</v>
      </c>
      <c r="M44" s="86">
        <v>80.99646561433255</v>
      </c>
      <c r="N44" s="86">
        <v>54.99263781412311</v>
      </c>
      <c r="O44" s="86">
        <v>72.50488337407236</v>
      </c>
      <c r="P44" s="86">
        <v>43.59166964826061</v>
      </c>
      <c r="Q44" s="86">
        <v>51.519108139111054</v>
      </c>
      <c r="R44" s="86">
        <v>51.120364151654</v>
      </c>
      <c r="V44" s="68"/>
      <c r="W44" s="68"/>
      <c r="X44" s="68"/>
      <c r="Y44" s="68"/>
      <c r="Z44" s="68"/>
      <c r="AA44" s="68"/>
      <c r="AB44" s="68"/>
      <c r="AC44" s="68"/>
      <c r="AD44" s="68"/>
      <c r="AE44" s="68"/>
    </row>
    <row r="45" spans="1:31" ht="14.25">
      <c r="A45" s="73" t="s">
        <v>35</v>
      </c>
      <c r="B45" s="62" t="s">
        <v>36</v>
      </c>
      <c r="C45" s="86" t="s">
        <v>110</v>
      </c>
      <c r="D45" s="86" t="s">
        <v>110</v>
      </c>
      <c r="E45" s="86" t="s">
        <v>110</v>
      </c>
      <c r="F45" s="86" t="s">
        <v>110</v>
      </c>
      <c r="G45" s="86" t="s">
        <v>110</v>
      </c>
      <c r="H45" s="86" t="s">
        <v>110</v>
      </c>
      <c r="I45" s="86" t="s">
        <v>110</v>
      </c>
      <c r="J45" s="86" t="s">
        <v>110</v>
      </c>
      <c r="K45" s="86">
        <v>23.985373960755975</v>
      </c>
      <c r="L45" s="86">
        <v>30.522269752714784</v>
      </c>
      <c r="M45" s="86">
        <v>50.90181748733852</v>
      </c>
      <c r="N45" s="86">
        <v>164.32856740855345</v>
      </c>
      <c r="O45" s="86">
        <v>197.03946813106958</v>
      </c>
      <c r="P45" s="86">
        <v>280.17660202373554</v>
      </c>
      <c r="Q45" s="86">
        <v>268.7547500268017</v>
      </c>
      <c r="R45" s="86">
        <v>386.5603658715712</v>
      </c>
      <c r="V45" s="68"/>
      <c r="W45" s="68"/>
      <c r="X45" s="68"/>
      <c r="Y45" s="68"/>
      <c r="Z45" s="68"/>
      <c r="AA45" s="68"/>
      <c r="AB45" s="68"/>
      <c r="AC45" s="68"/>
      <c r="AD45" s="68"/>
      <c r="AE45" s="68"/>
    </row>
    <row r="46" spans="1:31"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V46" s="68"/>
      <c r="W46" s="68"/>
      <c r="X46" s="68"/>
      <c r="Y46" s="68"/>
      <c r="Z46" s="68"/>
      <c r="AA46" s="68"/>
      <c r="AB46" s="68"/>
      <c r="AC46" s="68"/>
      <c r="AD46" s="68"/>
      <c r="AE46" s="68"/>
    </row>
    <row r="47" spans="1:31"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V47" s="68"/>
      <c r="W47" s="68"/>
      <c r="X47" s="68"/>
      <c r="Y47" s="68"/>
      <c r="Z47" s="68"/>
      <c r="AA47" s="68"/>
      <c r="AB47" s="68"/>
      <c r="AC47" s="68"/>
      <c r="AD47" s="68"/>
      <c r="AE47" s="68"/>
    </row>
    <row r="48" spans="1:31" ht="14.25">
      <c r="A48" s="73" t="s">
        <v>41</v>
      </c>
      <c r="B48" s="62" t="s">
        <v>42</v>
      </c>
      <c r="C48" s="86" t="s">
        <v>110</v>
      </c>
      <c r="D48" s="86" t="s">
        <v>110</v>
      </c>
      <c r="E48" s="86" t="s">
        <v>110</v>
      </c>
      <c r="F48" s="86" t="s">
        <v>110</v>
      </c>
      <c r="G48" s="86" t="s">
        <v>110</v>
      </c>
      <c r="H48" s="86" t="s">
        <v>110</v>
      </c>
      <c r="I48" s="86" t="s">
        <v>110</v>
      </c>
      <c r="J48" s="86" t="s">
        <v>110</v>
      </c>
      <c r="K48" s="86">
        <v>5.484941680402824</v>
      </c>
      <c r="L48" s="86">
        <v>0.6607367204049325</v>
      </c>
      <c r="M48" s="86">
        <v>-2.6149806095357078</v>
      </c>
      <c r="N48" s="86">
        <v>-2.8365021460934923</v>
      </c>
      <c r="O48" s="86">
        <v>-3.1131373081411993</v>
      </c>
      <c r="P48" s="86">
        <v>-3.3207616284310157</v>
      </c>
      <c r="Q48" s="86">
        <v>0.4332085057569845</v>
      </c>
      <c r="R48" s="86">
        <v>0</v>
      </c>
      <c r="V48" s="68"/>
      <c r="W48" s="68"/>
      <c r="X48" s="68"/>
      <c r="Y48" s="68"/>
      <c r="Z48" s="68"/>
      <c r="AA48" s="68"/>
      <c r="AB48" s="68"/>
      <c r="AC48" s="68"/>
      <c r="AD48" s="68"/>
      <c r="AE48" s="68"/>
    </row>
    <row r="49" spans="1:31"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t="s">
        <v>110</v>
      </c>
      <c r="V49" s="68"/>
      <c r="W49" s="68"/>
      <c r="X49" s="68"/>
      <c r="Y49" s="68"/>
      <c r="Z49" s="68"/>
      <c r="AA49" s="68"/>
      <c r="AB49" s="68"/>
      <c r="AC49" s="68"/>
      <c r="AD49" s="68"/>
      <c r="AE49" s="68"/>
    </row>
    <row r="50" spans="1:31"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86" t="s">
        <v>110</v>
      </c>
      <c r="O50" s="86" t="s">
        <v>110</v>
      </c>
      <c r="P50" s="86" t="s">
        <v>110</v>
      </c>
      <c r="Q50" s="86" t="s">
        <v>110</v>
      </c>
      <c r="R50" s="86" t="s">
        <v>110</v>
      </c>
      <c r="S50" s="83"/>
      <c r="V50" s="68"/>
      <c r="W50" s="68"/>
      <c r="X50" s="68"/>
      <c r="Y50" s="68"/>
      <c r="Z50" s="68"/>
      <c r="AA50" s="68"/>
      <c r="AB50" s="68"/>
      <c r="AC50" s="68"/>
      <c r="AD50" s="68"/>
      <c r="AE50" s="68"/>
    </row>
    <row r="51" spans="1:31" ht="14.25">
      <c r="A51" s="73" t="s">
        <v>47</v>
      </c>
      <c r="B51" s="62" t="s">
        <v>48</v>
      </c>
      <c r="C51" s="86" t="s">
        <v>110</v>
      </c>
      <c r="D51" s="86" t="s">
        <v>110</v>
      </c>
      <c r="E51" s="86" t="s">
        <v>110</v>
      </c>
      <c r="F51" s="86" t="s">
        <v>110</v>
      </c>
      <c r="G51" s="86" t="s">
        <v>110</v>
      </c>
      <c r="H51" s="86" t="s">
        <v>110</v>
      </c>
      <c r="I51" s="86" t="s">
        <v>110</v>
      </c>
      <c r="J51" s="86" t="s">
        <v>110</v>
      </c>
      <c r="K51" s="86">
        <v>115.10573791631849</v>
      </c>
      <c r="L51" s="86">
        <v>297.2083664949718</v>
      </c>
      <c r="M51" s="86">
        <v>180.92896658932196</v>
      </c>
      <c r="N51" s="86">
        <v>274.8660093336279</v>
      </c>
      <c r="O51" s="86">
        <v>519.9620952126133</v>
      </c>
      <c r="P51" s="86">
        <v>782.8527330064165</v>
      </c>
      <c r="Q51" s="129">
        <v>873.2806613735288</v>
      </c>
      <c r="R51" s="129">
        <v>492.8314583662882</v>
      </c>
      <c r="V51" s="68"/>
      <c r="W51" s="68"/>
      <c r="X51" s="68"/>
      <c r="Y51" s="68"/>
      <c r="Z51" s="68"/>
      <c r="AA51" s="68"/>
      <c r="AB51" s="68"/>
      <c r="AC51" s="68"/>
      <c r="AD51" s="68"/>
      <c r="AE51" s="68"/>
    </row>
    <row r="52" spans="1:31"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c r="V52" s="68"/>
      <c r="W52" s="68"/>
      <c r="X52" s="68"/>
      <c r="Y52" s="68"/>
      <c r="Z52" s="68"/>
      <c r="AA52" s="68"/>
      <c r="AB52" s="68"/>
      <c r="AC52" s="68"/>
      <c r="AD52" s="68"/>
      <c r="AE52" s="68"/>
    </row>
    <row r="53" spans="1:31"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t="s">
        <v>110</v>
      </c>
      <c r="N53" s="86" t="s">
        <v>110</v>
      </c>
      <c r="O53" s="86" t="s">
        <v>110</v>
      </c>
      <c r="P53" s="86" t="s">
        <v>110</v>
      </c>
      <c r="Q53" s="86" t="s">
        <v>110</v>
      </c>
      <c r="R53" s="86" t="s">
        <v>110</v>
      </c>
      <c r="V53" s="68"/>
      <c r="W53" s="68"/>
      <c r="X53" s="68"/>
      <c r="Y53" s="68"/>
      <c r="Z53" s="68"/>
      <c r="AA53" s="68"/>
      <c r="AB53" s="68"/>
      <c r="AC53" s="68"/>
      <c r="AD53" s="68"/>
      <c r="AE53" s="68"/>
    </row>
    <row r="54" spans="1:31" ht="14.25">
      <c r="A54" s="73" t="s">
        <v>53</v>
      </c>
      <c r="B54" s="62" t="s">
        <v>54</v>
      </c>
      <c r="C54" s="86" t="s">
        <v>110</v>
      </c>
      <c r="D54" s="86" t="s">
        <v>110</v>
      </c>
      <c r="E54" s="86" t="s">
        <v>110</v>
      </c>
      <c r="F54" s="86" t="s">
        <v>110</v>
      </c>
      <c r="G54" s="86" t="s">
        <v>110</v>
      </c>
      <c r="H54" s="86" t="s">
        <v>110</v>
      </c>
      <c r="I54" s="86" t="s">
        <v>110</v>
      </c>
      <c r="J54" s="86" t="s">
        <v>110</v>
      </c>
      <c r="K54" s="86">
        <v>2312.693344658701</v>
      </c>
      <c r="L54" s="86">
        <v>3291.003223343814</v>
      </c>
      <c r="M54" s="86">
        <v>4499.837902088308</v>
      </c>
      <c r="N54" s="86">
        <v>5733.306676015031</v>
      </c>
      <c r="O54" s="86">
        <v>7264.311276767742</v>
      </c>
      <c r="P54" s="86">
        <v>8916.690815816472</v>
      </c>
      <c r="Q54" s="129">
        <v>10635.222631636614</v>
      </c>
      <c r="R54" s="129">
        <v>13496.65765122299</v>
      </c>
      <c r="S54" s="69"/>
      <c r="V54" s="68"/>
      <c r="W54" s="68"/>
      <c r="X54" s="68"/>
      <c r="Y54" s="68"/>
      <c r="Z54" s="68"/>
      <c r="AA54" s="68"/>
      <c r="AB54" s="68"/>
      <c r="AC54" s="68"/>
      <c r="AD54" s="68"/>
      <c r="AE54" s="68"/>
    </row>
    <row r="55" spans="1:31" ht="14.25">
      <c r="A55" s="73" t="s">
        <v>55</v>
      </c>
      <c r="B55" s="62" t="s">
        <v>56</v>
      </c>
      <c r="C55" s="111" t="s">
        <v>110</v>
      </c>
      <c r="D55" s="111" t="s">
        <v>110</v>
      </c>
      <c r="E55" s="111" t="s">
        <v>110</v>
      </c>
      <c r="F55" s="111" t="s">
        <v>110</v>
      </c>
      <c r="G55" s="111" t="s">
        <v>110</v>
      </c>
      <c r="H55" s="111" t="s">
        <v>110</v>
      </c>
      <c r="I55" s="111" t="s">
        <v>110</v>
      </c>
      <c r="J55" s="111" t="s">
        <v>110</v>
      </c>
      <c r="K55" s="111">
        <v>0.10978273901395512</v>
      </c>
      <c r="L55" s="111">
        <v>0.1175730663411993</v>
      </c>
      <c r="M55" s="111">
        <v>0.090825703278023</v>
      </c>
      <c r="N55" s="111">
        <v>0.05288463680342935</v>
      </c>
      <c r="O55" s="111">
        <v>0.04549991189218959</v>
      </c>
      <c r="P55" s="111">
        <v>0.045108017355929356</v>
      </c>
      <c r="Q55" s="77">
        <v>0.007096562750113743</v>
      </c>
      <c r="R55" s="77">
        <v>0.11963677319602485</v>
      </c>
      <c r="S55" s="69"/>
      <c r="V55" s="68"/>
      <c r="W55" s="68"/>
      <c r="X55" s="68"/>
      <c r="Y55" s="68"/>
      <c r="Z55" s="68"/>
      <c r="AA55" s="68"/>
      <c r="AB55" s="68"/>
      <c r="AC55" s="68"/>
      <c r="AD55" s="68"/>
      <c r="AE55" s="68"/>
    </row>
    <row r="56" spans="1:31" ht="14.25">
      <c r="A56" s="73"/>
      <c r="C56" s="79"/>
      <c r="D56" s="130"/>
      <c r="E56" s="130"/>
      <c r="F56" s="130"/>
      <c r="G56" s="130"/>
      <c r="H56" s="130"/>
      <c r="I56" s="130"/>
      <c r="J56" s="130"/>
      <c r="K56" s="130"/>
      <c r="L56" s="130"/>
      <c r="M56" s="130"/>
      <c r="N56" s="130"/>
      <c r="O56" s="130"/>
      <c r="P56" s="130"/>
      <c r="Q56" s="130"/>
      <c r="R56" s="130"/>
      <c r="V56" s="68"/>
      <c r="W56" s="68"/>
      <c r="X56" s="68"/>
      <c r="Y56" s="68"/>
      <c r="Z56" s="68"/>
      <c r="AA56" s="68"/>
      <c r="AB56" s="68"/>
      <c r="AC56" s="68"/>
      <c r="AD56" s="68"/>
      <c r="AE56" s="68"/>
    </row>
    <row r="57" spans="1:31" ht="15">
      <c r="A57" s="109" t="s">
        <v>58</v>
      </c>
      <c r="B57" s="109"/>
      <c r="C57" s="107"/>
      <c r="D57" s="107"/>
      <c r="E57" s="107"/>
      <c r="F57" s="107"/>
      <c r="G57" s="107"/>
      <c r="H57" s="107"/>
      <c r="I57" s="107"/>
      <c r="J57" s="107"/>
      <c r="K57" s="107"/>
      <c r="L57" s="107"/>
      <c r="M57" s="107"/>
      <c r="N57" s="107"/>
      <c r="O57" s="107"/>
      <c r="P57" s="107"/>
      <c r="Q57" s="107"/>
      <c r="R57" s="107"/>
      <c r="V57" s="68"/>
      <c r="W57" s="68"/>
      <c r="X57" s="68"/>
      <c r="Y57" s="68"/>
      <c r="Z57" s="68"/>
      <c r="AA57" s="68"/>
      <c r="AB57" s="68"/>
      <c r="AC57" s="68"/>
      <c r="AD57" s="68"/>
      <c r="AE57" s="68"/>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32" ht="14.25">
      <c r="A59" s="63">
        <v>5.1</v>
      </c>
      <c r="B59" s="63" t="s">
        <v>60</v>
      </c>
      <c r="C59" s="86" t="s">
        <v>110</v>
      </c>
      <c r="D59" s="86" t="s">
        <v>110</v>
      </c>
      <c r="E59" s="86" t="s">
        <v>110</v>
      </c>
      <c r="F59" s="86" t="s">
        <v>110</v>
      </c>
      <c r="G59" s="86" t="s">
        <v>110</v>
      </c>
      <c r="H59" s="86" t="s">
        <v>110</v>
      </c>
      <c r="I59" s="86" t="s">
        <v>110</v>
      </c>
      <c r="J59" s="86" t="s">
        <v>110</v>
      </c>
      <c r="K59" s="86">
        <v>6064.66</v>
      </c>
      <c r="L59" s="86">
        <v>6352.609</v>
      </c>
      <c r="M59" s="86">
        <v>6639.594</v>
      </c>
      <c r="N59" s="68">
        <v>6938.698</v>
      </c>
      <c r="O59" s="68">
        <v>7208.68</v>
      </c>
      <c r="P59" s="68">
        <v>7488.31</v>
      </c>
      <c r="Q59" s="129">
        <v>7722.466</v>
      </c>
      <c r="R59" s="129">
        <v>7963.483</v>
      </c>
      <c r="S59" s="69"/>
      <c r="V59" s="68"/>
      <c r="W59" s="68"/>
      <c r="X59" s="68"/>
      <c r="Y59" s="68"/>
      <c r="Z59" s="68"/>
      <c r="AA59" s="68"/>
      <c r="AB59" s="68"/>
      <c r="AC59" s="68"/>
      <c r="AD59" s="68"/>
      <c r="AE59" s="68"/>
      <c r="AF59" s="123"/>
    </row>
    <row r="60" spans="1:18" ht="14.25">
      <c r="A60" s="63">
        <v>5.2</v>
      </c>
      <c r="B60" s="63" t="s">
        <v>61</v>
      </c>
      <c r="C60" s="86" t="s">
        <v>110</v>
      </c>
      <c r="D60" s="86" t="s">
        <v>110</v>
      </c>
      <c r="E60" s="86" t="s">
        <v>110</v>
      </c>
      <c r="F60" s="86" t="s">
        <v>110</v>
      </c>
      <c r="G60" s="86" t="s">
        <v>110</v>
      </c>
      <c r="H60" s="86" t="s">
        <v>110</v>
      </c>
      <c r="I60" s="86" t="s">
        <v>110</v>
      </c>
      <c r="J60" s="86" t="s">
        <v>110</v>
      </c>
      <c r="K60" s="86">
        <v>6064.66</v>
      </c>
      <c r="L60" s="86">
        <v>6352.609</v>
      </c>
      <c r="M60" s="86">
        <v>6639.594</v>
      </c>
      <c r="N60" s="68">
        <v>6938.698</v>
      </c>
      <c r="O60" s="68">
        <v>7208.68</v>
      </c>
      <c r="P60" s="68">
        <v>7488.31</v>
      </c>
      <c r="Q60" s="129">
        <v>7722.466</v>
      </c>
      <c r="R60" s="129">
        <v>7963.483</v>
      </c>
    </row>
    <row r="61" spans="1:18" ht="14.25">
      <c r="A61" s="63">
        <v>5.3</v>
      </c>
      <c r="B61" s="63" t="s">
        <v>62</v>
      </c>
      <c r="C61" s="86" t="s">
        <v>110</v>
      </c>
      <c r="D61" s="86" t="s">
        <v>110</v>
      </c>
      <c r="E61" s="86" t="s">
        <v>110</v>
      </c>
      <c r="F61" s="86" t="s">
        <v>110</v>
      </c>
      <c r="G61" s="86" t="s">
        <v>110</v>
      </c>
      <c r="H61" s="86" t="s">
        <v>110</v>
      </c>
      <c r="I61" s="86" t="s">
        <v>110</v>
      </c>
      <c r="J61" s="86" t="s">
        <v>110</v>
      </c>
      <c r="K61" s="86" t="s">
        <v>110</v>
      </c>
      <c r="L61" s="86" t="s">
        <v>110</v>
      </c>
      <c r="M61" s="86" t="s">
        <v>110</v>
      </c>
      <c r="N61" s="86" t="s">
        <v>110</v>
      </c>
      <c r="O61" s="86" t="s">
        <v>110</v>
      </c>
      <c r="P61" s="86" t="s">
        <v>110</v>
      </c>
      <c r="Q61" s="86" t="s">
        <v>110</v>
      </c>
      <c r="R61" s="86" t="s">
        <v>110</v>
      </c>
    </row>
    <row r="62" spans="1:18" ht="14.25">
      <c r="A62" s="63">
        <v>5.4</v>
      </c>
      <c r="B62" s="63" t="s">
        <v>63</v>
      </c>
      <c r="C62" s="86" t="s">
        <v>110</v>
      </c>
      <c r="D62" s="86" t="s">
        <v>110</v>
      </c>
      <c r="E62" s="86" t="s">
        <v>110</v>
      </c>
      <c r="F62" s="86" t="s">
        <v>110</v>
      </c>
      <c r="G62" s="86" t="s">
        <v>110</v>
      </c>
      <c r="H62" s="86" t="s">
        <v>110</v>
      </c>
      <c r="I62" s="86" t="s">
        <v>110</v>
      </c>
      <c r="J62" s="86" t="s">
        <v>110</v>
      </c>
      <c r="K62" s="86" t="s">
        <v>110</v>
      </c>
      <c r="L62" s="86" t="s">
        <v>110</v>
      </c>
      <c r="M62" s="86" t="s">
        <v>110</v>
      </c>
      <c r="N62" s="86" t="s">
        <v>110</v>
      </c>
      <c r="O62" s="86" t="s">
        <v>110</v>
      </c>
      <c r="P62" s="86" t="s">
        <v>110</v>
      </c>
      <c r="Q62" s="86" t="s">
        <v>110</v>
      </c>
      <c r="R62" s="86" t="s">
        <v>110</v>
      </c>
    </row>
    <row r="63" spans="1:18" ht="14.25">
      <c r="A63" s="63">
        <v>5.5</v>
      </c>
      <c r="B63" s="63" t="s">
        <v>82</v>
      </c>
      <c r="C63" s="86" t="s">
        <v>110</v>
      </c>
      <c r="D63" s="86" t="s">
        <v>110</v>
      </c>
      <c r="E63" s="86" t="s">
        <v>110</v>
      </c>
      <c r="F63" s="86" t="s">
        <v>110</v>
      </c>
      <c r="G63" s="86" t="s">
        <v>110</v>
      </c>
      <c r="H63" s="86" t="s">
        <v>110</v>
      </c>
      <c r="I63" s="86" t="s">
        <v>110</v>
      </c>
      <c r="J63" s="86" t="s">
        <v>110</v>
      </c>
      <c r="K63" s="86" t="s">
        <v>110</v>
      </c>
      <c r="L63" s="86" t="s">
        <v>110</v>
      </c>
      <c r="M63" s="86" t="s">
        <v>110</v>
      </c>
      <c r="N63" s="86" t="s">
        <v>110</v>
      </c>
      <c r="O63" s="86" t="s">
        <v>110</v>
      </c>
      <c r="P63" s="86" t="s">
        <v>110</v>
      </c>
      <c r="Q63" s="86" t="s">
        <v>110</v>
      </c>
      <c r="R63" s="86" t="s">
        <v>110</v>
      </c>
    </row>
    <row r="64" spans="1:18" ht="14.25">
      <c r="A64" s="63">
        <v>5.6</v>
      </c>
      <c r="B64" s="63" t="s">
        <v>80</v>
      </c>
      <c r="C64" s="86" t="s">
        <v>110</v>
      </c>
      <c r="D64" s="86" t="s">
        <v>110</v>
      </c>
      <c r="E64" s="86" t="s">
        <v>110</v>
      </c>
      <c r="F64" s="86" t="s">
        <v>110</v>
      </c>
      <c r="G64" s="86" t="s">
        <v>110</v>
      </c>
      <c r="H64" s="86" t="s">
        <v>110</v>
      </c>
      <c r="I64" s="86" t="s">
        <v>110</v>
      </c>
      <c r="J64" s="86" t="s">
        <v>110</v>
      </c>
      <c r="K64" s="86" t="s">
        <v>110</v>
      </c>
      <c r="L64" s="86" t="s">
        <v>110</v>
      </c>
      <c r="M64" s="86" t="s">
        <v>110</v>
      </c>
      <c r="N64" s="86" t="s">
        <v>110</v>
      </c>
      <c r="O64" s="86" t="s">
        <v>110</v>
      </c>
      <c r="P64" s="86" t="s">
        <v>110</v>
      </c>
      <c r="Q64" s="86" t="s">
        <v>110</v>
      </c>
      <c r="R64" s="86" t="s">
        <v>110</v>
      </c>
    </row>
    <row r="65" spans="1:18" ht="14.25">
      <c r="A65" s="63">
        <v>5.7</v>
      </c>
      <c r="B65" s="63" t="s">
        <v>66</v>
      </c>
      <c r="C65" s="86" t="s">
        <v>110</v>
      </c>
      <c r="D65" s="86" t="s">
        <v>110</v>
      </c>
      <c r="E65" s="86" t="s">
        <v>110</v>
      </c>
      <c r="F65" s="86" t="s">
        <v>110</v>
      </c>
      <c r="G65" s="86" t="s">
        <v>110</v>
      </c>
      <c r="H65" s="86" t="s">
        <v>110</v>
      </c>
      <c r="I65" s="86" t="s">
        <v>110</v>
      </c>
      <c r="J65" s="86" t="s">
        <v>110</v>
      </c>
      <c r="K65" s="86">
        <v>4311.6</v>
      </c>
      <c r="L65" s="86">
        <v>4328</v>
      </c>
      <c r="M65" s="86">
        <v>4423.3</v>
      </c>
      <c r="N65" s="65">
        <v>4571.4</v>
      </c>
      <c r="O65" s="78" t="s">
        <v>384</v>
      </c>
      <c r="P65" s="78">
        <v>4850.4</v>
      </c>
      <c r="Q65" s="86">
        <v>4930.4</v>
      </c>
      <c r="R65" s="86">
        <v>4973</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82" t="s">
        <v>110</v>
      </c>
      <c r="D69" s="82" t="s">
        <v>110</v>
      </c>
      <c r="E69" s="82" t="s">
        <v>110</v>
      </c>
      <c r="F69" s="82" t="s">
        <v>110</v>
      </c>
      <c r="G69" s="81" t="s">
        <v>110</v>
      </c>
      <c r="H69" s="81" t="s">
        <v>110</v>
      </c>
      <c r="I69" s="81" t="s">
        <v>110</v>
      </c>
      <c r="J69" s="81" t="s">
        <v>110</v>
      </c>
      <c r="K69" s="81">
        <v>0.6526897483067376</v>
      </c>
      <c r="L69" s="81">
        <v>0.7036913869620928</v>
      </c>
      <c r="M69" s="181">
        <v>0.7374800570180616</v>
      </c>
      <c r="N69" s="181">
        <v>0.7310310694693182</v>
      </c>
      <c r="O69" s="181">
        <v>0.6920460342227569</v>
      </c>
      <c r="P69" s="181">
        <v>0.6883944068308125</v>
      </c>
      <c r="Q69" s="181">
        <v>0.6900718857680715</v>
      </c>
      <c r="R69" s="176">
        <v>0.682085877513083</v>
      </c>
    </row>
    <row r="70" spans="1:18" ht="14.25">
      <c r="A70" s="63">
        <v>6.2</v>
      </c>
      <c r="B70" s="62" t="s">
        <v>70</v>
      </c>
      <c r="C70" s="82" t="s">
        <v>110</v>
      </c>
      <c r="D70" s="82" t="s">
        <v>110</v>
      </c>
      <c r="E70" s="82" t="s">
        <v>110</v>
      </c>
      <c r="F70" s="82" t="s">
        <v>110</v>
      </c>
      <c r="G70" s="81" t="s">
        <v>110</v>
      </c>
      <c r="H70" s="81" t="s">
        <v>110</v>
      </c>
      <c r="I70" s="81" t="s">
        <v>110</v>
      </c>
      <c r="J70" s="81" t="s">
        <v>110</v>
      </c>
      <c r="K70" s="81">
        <v>0.7841080958642533</v>
      </c>
      <c r="L70" s="81">
        <v>0.8367189194396334</v>
      </c>
      <c r="M70" s="181">
        <v>0.8633404885670353</v>
      </c>
      <c r="N70" s="181">
        <v>0.8629971104106117</v>
      </c>
      <c r="O70" s="181">
        <v>0.8624601901500023</v>
      </c>
      <c r="P70" s="181">
        <v>0.8613407569781628</v>
      </c>
      <c r="Q70" s="181">
        <v>0.8655069029649508</v>
      </c>
      <c r="R70" s="176">
        <v>0.8602613932965233</v>
      </c>
    </row>
    <row r="71" spans="1:18" ht="14.25">
      <c r="A71" s="63">
        <v>6.3</v>
      </c>
      <c r="B71" s="62" t="s">
        <v>71</v>
      </c>
      <c r="C71" s="82" t="s">
        <v>110</v>
      </c>
      <c r="D71" s="82" t="s">
        <v>110</v>
      </c>
      <c r="E71" s="82" t="s">
        <v>110</v>
      </c>
      <c r="F71" s="82" t="s">
        <v>110</v>
      </c>
      <c r="G71" s="81" t="s">
        <v>110</v>
      </c>
      <c r="H71" s="81" t="s">
        <v>110</v>
      </c>
      <c r="I71" s="81" t="s">
        <v>110</v>
      </c>
      <c r="J71" s="81" t="s">
        <v>110</v>
      </c>
      <c r="K71" s="81">
        <v>0.9618298925002596</v>
      </c>
      <c r="L71" s="81">
        <v>0.9738178476628161</v>
      </c>
      <c r="M71" s="181">
        <v>0.9831722447369003</v>
      </c>
      <c r="N71" s="181">
        <v>0.9653088003845388</v>
      </c>
      <c r="O71" s="181">
        <v>0.9859332419219747</v>
      </c>
      <c r="P71" s="181">
        <v>0.9684345452013291</v>
      </c>
      <c r="Q71" s="181">
        <v>0.9924466601738856</v>
      </c>
      <c r="R71" s="176">
        <v>0.9888043479456444</v>
      </c>
    </row>
    <row r="72" spans="1:18" ht="14.25">
      <c r="A72" s="63">
        <v>6.4</v>
      </c>
      <c r="B72" s="62" t="s">
        <v>72</v>
      </c>
      <c r="C72" s="80" t="s">
        <v>110</v>
      </c>
      <c r="D72" s="80" t="s">
        <v>110</v>
      </c>
      <c r="E72" s="80" t="s">
        <v>110</v>
      </c>
      <c r="F72" s="80" t="s">
        <v>110</v>
      </c>
      <c r="G72" s="80" t="s">
        <v>110</v>
      </c>
      <c r="H72" s="80" t="s">
        <v>110</v>
      </c>
      <c r="I72" s="80" t="s">
        <v>110</v>
      </c>
      <c r="J72" s="80" t="s">
        <v>110</v>
      </c>
      <c r="K72" s="80">
        <v>0.017455861544774017</v>
      </c>
      <c r="L72" s="80">
        <v>0.023385292756136968</v>
      </c>
      <c r="M72" s="181">
        <v>0.03045254938992904</v>
      </c>
      <c r="N72" s="181">
        <v>0.036390531202963164</v>
      </c>
      <c r="O72" s="181">
        <v>0.04348757254090969</v>
      </c>
      <c r="P72" s="181">
        <v>0.048381359527954956</v>
      </c>
      <c r="Q72" s="181">
        <v>0.05253182979106992</v>
      </c>
      <c r="R72" s="70">
        <v>0.06120647713344951</v>
      </c>
    </row>
    <row r="74" ht="14.25">
      <c r="A74" s="62" t="s">
        <v>112</v>
      </c>
    </row>
    <row r="75" ht="14.25">
      <c r="A75" s="137" t="s">
        <v>361</v>
      </c>
    </row>
    <row r="76" spans="1:18" ht="14.25">
      <c r="A76" s="62" t="s">
        <v>362</v>
      </c>
      <c r="N76" s="130"/>
      <c r="O76" s="130"/>
      <c r="P76" s="130"/>
      <c r="Q76" s="130"/>
      <c r="R76" s="130"/>
    </row>
    <row r="77" ht="14.25">
      <c r="A77" s="62" t="s">
        <v>290</v>
      </c>
    </row>
    <row r="78" ht="14.25">
      <c r="A78" s="62" t="s">
        <v>407</v>
      </c>
    </row>
    <row r="82" spans="5:8" ht="14.25">
      <c r="E82" s="77"/>
      <c r="F82" s="77"/>
      <c r="G82" s="77"/>
      <c r="H82" s="77"/>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4.xml><?xml version="1.0" encoding="utf-8"?>
<worksheet xmlns="http://schemas.openxmlformats.org/spreadsheetml/2006/main" xmlns:r="http://schemas.openxmlformats.org/officeDocument/2006/relationships">
  <sheetPr>
    <tabColor theme="8" tint="-0.4999699890613556"/>
    <pageSetUpPr fitToPage="1"/>
  </sheetPr>
  <dimension ref="A1:AI80"/>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1.140625" style="62" bestFit="1" customWidth="1"/>
    <col min="3" max="15" width="10.7109375" style="62" customWidth="1"/>
    <col min="16" max="16" width="9.57421875" style="62" customWidth="1"/>
    <col min="17" max="17" width="10.7109375" style="62" customWidth="1"/>
    <col min="18" max="18" width="10.140625" style="62" customWidth="1"/>
    <col min="19" max="20" width="9.140625" style="62" customWidth="1"/>
    <col min="21" max="21" width="11.00390625" style="62" bestFit="1" customWidth="1"/>
    <col min="22" max="22" width="11.421875" style="62" bestFit="1" customWidth="1"/>
    <col min="23" max="25" width="10.28125" style="62" bestFit="1" customWidth="1"/>
    <col min="26" max="26" width="10.28125" style="62" customWidth="1"/>
    <col min="27" max="27" width="10.28125" style="62" bestFit="1" customWidth="1"/>
    <col min="28" max="28" width="11.00390625" style="62" bestFit="1" customWidth="1"/>
    <col min="29" max="29" width="11.421875" style="62" bestFit="1" customWidth="1"/>
    <col min="30" max="16384" width="9.140625" style="62" customWidth="1"/>
  </cols>
  <sheetData>
    <row r="1" spans="1:18" ht="14.25">
      <c r="A1" s="61" t="s">
        <v>96</v>
      </c>
      <c r="B1" s="93" t="s">
        <v>113</v>
      </c>
      <c r="N1" s="93"/>
      <c r="O1" s="93"/>
      <c r="P1" s="93"/>
      <c r="Q1" s="93"/>
      <c r="R1" s="214"/>
    </row>
    <row r="2" spans="1:18" ht="14.25">
      <c r="A2" s="93"/>
      <c r="N2" s="93"/>
      <c r="O2" s="93"/>
      <c r="P2" s="93"/>
      <c r="Q2" s="93"/>
      <c r="R2" s="214"/>
    </row>
    <row r="3" spans="1:20" ht="15">
      <c r="A3" s="109" t="s">
        <v>0</v>
      </c>
      <c r="B3" s="109"/>
      <c r="C3" s="107"/>
      <c r="D3" s="107"/>
      <c r="E3" s="107"/>
      <c r="F3" s="107"/>
      <c r="G3" s="107"/>
      <c r="H3" s="107"/>
      <c r="I3" s="107"/>
      <c r="J3" s="107"/>
      <c r="K3" s="107"/>
      <c r="L3" s="107"/>
      <c r="M3" s="107"/>
      <c r="N3" s="107"/>
      <c r="O3" s="107"/>
      <c r="P3" s="107"/>
      <c r="Q3" s="107"/>
      <c r="R3" s="107"/>
      <c r="T3" s="93"/>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30" ht="14.25">
      <c r="A5" s="63">
        <v>1.1</v>
      </c>
      <c r="B5" s="62" t="s">
        <v>2</v>
      </c>
      <c r="C5" s="86">
        <v>722</v>
      </c>
      <c r="D5" s="86">
        <v>689</v>
      </c>
      <c r="E5" s="86">
        <v>807</v>
      </c>
      <c r="F5" s="86">
        <v>875</v>
      </c>
      <c r="G5" s="86">
        <v>699</v>
      </c>
      <c r="H5" s="86">
        <v>661</v>
      </c>
      <c r="I5" s="86">
        <v>739</v>
      </c>
      <c r="J5" s="86">
        <v>787</v>
      </c>
      <c r="K5" s="86">
        <v>841</v>
      </c>
      <c r="L5" s="86">
        <v>855</v>
      </c>
      <c r="M5" s="94">
        <v>757</v>
      </c>
      <c r="N5" s="94">
        <v>822</v>
      </c>
      <c r="O5" s="68">
        <v>814</v>
      </c>
      <c r="P5" s="68">
        <v>924</v>
      </c>
      <c r="Q5" s="129">
        <v>897</v>
      </c>
      <c r="R5" s="129">
        <v>792.2248786023926</v>
      </c>
      <c r="T5" s="68"/>
      <c r="U5" s="68"/>
      <c r="V5" s="68"/>
      <c r="W5" s="68"/>
      <c r="X5" s="68"/>
      <c r="Y5" s="68"/>
      <c r="Z5" s="68"/>
      <c r="AA5" s="68"/>
      <c r="AB5" s="68"/>
      <c r="AC5" s="68"/>
      <c r="AD5" s="68"/>
    </row>
    <row r="6" spans="1:29" ht="14.25">
      <c r="A6" s="63">
        <v>1.2</v>
      </c>
      <c r="B6" s="62" t="s">
        <v>3</v>
      </c>
      <c r="C6" s="86" t="s">
        <v>110</v>
      </c>
      <c r="D6" s="86">
        <v>12</v>
      </c>
      <c r="E6" s="86">
        <v>13</v>
      </c>
      <c r="F6" s="86">
        <v>13</v>
      </c>
      <c r="G6" s="86">
        <v>7</v>
      </c>
      <c r="H6" s="86">
        <v>6</v>
      </c>
      <c r="I6" s="86">
        <v>7</v>
      </c>
      <c r="J6" s="86">
        <v>7</v>
      </c>
      <c r="K6" s="86">
        <v>7</v>
      </c>
      <c r="L6" s="86">
        <v>6</v>
      </c>
      <c r="M6" s="94">
        <v>8</v>
      </c>
      <c r="N6" s="94">
        <v>7</v>
      </c>
      <c r="O6" s="68">
        <v>6</v>
      </c>
      <c r="P6" s="68">
        <v>6</v>
      </c>
      <c r="Q6" s="86">
        <v>0</v>
      </c>
      <c r="R6" s="86">
        <v>-0.08483878769837577</v>
      </c>
      <c r="T6" s="68"/>
      <c r="U6" s="68"/>
      <c r="V6" s="68"/>
      <c r="W6" s="68"/>
      <c r="X6" s="68"/>
      <c r="Y6" s="68"/>
      <c r="Z6" s="68"/>
      <c r="AA6" s="68"/>
      <c r="AB6" s="68"/>
      <c r="AC6" s="68"/>
    </row>
    <row r="7" spans="1:29" ht="14.25">
      <c r="A7" s="63">
        <v>1.3</v>
      </c>
      <c r="B7" s="62" t="s">
        <v>4</v>
      </c>
      <c r="C7" s="86">
        <v>722</v>
      </c>
      <c r="D7" s="86">
        <v>677</v>
      </c>
      <c r="E7" s="86">
        <v>794</v>
      </c>
      <c r="F7" s="86">
        <v>862</v>
      </c>
      <c r="G7" s="86">
        <v>692</v>
      </c>
      <c r="H7" s="86">
        <v>655</v>
      </c>
      <c r="I7" s="86">
        <v>732</v>
      </c>
      <c r="J7" s="86">
        <v>780</v>
      </c>
      <c r="K7" s="86">
        <v>834</v>
      </c>
      <c r="L7" s="86">
        <v>849</v>
      </c>
      <c r="M7" s="94">
        <v>749</v>
      </c>
      <c r="N7" s="94">
        <v>815</v>
      </c>
      <c r="O7" s="68">
        <v>808</v>
      </c>
      <c r="P7" s="68">
        <v>918</v>
      </c>
      <c r="Q7" s="129">
        <v>897</v>
      </c>
      <c r="R7" s="129">
        <v>792.3097173900909</v>
      </c>
      <c r="T7" s="68"/>
      <c r="U7" s="68"/>
      <c r="V7" s="68"/>
      <c r="W7" s="68"/>
      <c r="X7" s="68"/>
      <c r="Y7" s="68"/>
      <c r="Z7" s="68"/>
      <c r="AA7" s="68"/>
      <c r="AB7" s="68"/>
      <c r="AC7" s="68"/>
    </row>
    <row r="8" spans="1:29" ht="14.25">
      <c r="A8" s="63">
        <v>1.4</v>
      </c>
      <c r="B8" s="62" t="s">
        <v>5</v>
      </c>
      <c r="C8" s="86">
        <v>388</v>
      </c>
      <c r="D8" s="86">
        <v>349</v>
      </c>
      <c r="E8" s="86">
        <v>367</v>
      </c>
      <c r="F8" s="86">
        <v>405</v>
      </c>
      <c r="G8" s="86">
        <v>282</v>
      </c>
      <c r="H8" s="86">
        <v>295</v>
      </c>
      <c r="I8" s="86">
        <v>353</v>
      </c>
      <c r="J8" s="86">
        <v>393</v>
      </c>
      <c r="K8" s="86">
        <v>457</v>
      </c>
      <c r="L8" s="86">
        <v>483</v>
      </c>
      <c r="M8" s="94">
        <v>503</v>
      </c>
      <c r="N8" s="94">
        <v>516</v>
      </c>
      <c r="O8" s="68">
        <v>503</v>
      </c>
      <c r="P8" s="68">
        <v>521</v>
      </c>
      <c r="Q8" s="86">
        <v>509</v>
      </c>
      <c r="R8" s="86">
        <v>477.04701482818285</v>
      </c>
      <c r="S8" s="68"/>
      <c r="T8" s="68"/>
      <c r="U8" s="68"/>
      <c r="V8" s="68"/>
      <c r="W8" s="68"/>
      <c r="X8" s="68"/>
      <c r="Y8" s="68"/>
      <c r="Z8" s="68"/>
      <c r="AA8" s="68"/>
      <c r="AB8" s="68"/>
      <c r="AC8" s="68"/>
    </row>
    <row r="9" spans="1:29" ht="14.25">
      <c r="A9" s="63">
        <v>1.5</v>
      </c>
      <c r="B9" s="62" t="s">
        <v>6</v>
      </c>
      <c r="C9" s="86" t="s">
        <v>110</v>
      </c>
      <c r="D9" s="86">
        <v>6</v>
      </c>
      <c r="E9" s="86">
        <v>8</v>
      </c>
      <c r="F9" s="86">
        <v>2</v>
      </c>
      <c r="G9" s="86">
        <v>2</v>
      </c>
      <c r="H9" s="86">
        <v>5</v>
      </c>
      <c r="I9" s="86">
        <v>4</v>
      </c>
      <c r="J9" s="86">
        <v>2</v>
      </c>
      <c r="K9" s="86">
        <v>2</v>
      </c>
      <c r="L9" s="86">
        <v>2</v>
      </c>
      <c r="M9" s="94">
        <v>2</v>
      </c>
      <c r="N9" s="94">
        <v>2</v>
      </c>
      <c r="O9" s="68">
        <v>2</v>
      </c>
      <c r="P9" s="68">
        <v>2</v>
      </c>
      <c r="Q9" s="86">
        <v>1</v>
      </c>
      <c r="R9" s="86">
        <v>0.9946231557796424</v>
      </c>
      <c r="T9" s="68"/>
      <c r="U9" s="68"/>
      <c r="V9" s="68"/>
      <c r="W9" s="68"/>
      <c r="X9" s="68"/>
      <c r="Y9" s="68"/>
      <c r="Z9" s="68"/>
      <c r="AA9" s="68"/>
      <c r="AB9" s="68"/>
      <c r="AC9" s="68"/>
    </row>
    <row r="10" spans="1:29" ht="14.25">
      <c r="A10" s="63">
        <v>1.6</v>
      </c>
      <c r="B10" s="62" t="s">
        <v>7</v>
      </c>
      <c r="C10" s="86">
        <v>388</v>
      </c>
      <c r="D10" s="86">
        <v>343</v>
      </c>
      <c r="E10" s="86">
        <v>359</v>
      </c>
      <c r="F10" s="86">
        <v>403</v>
      </c>
      <c r="G10" s="86">
        <v>280</v>
      </c>
      <c r="H10" s="86">
        <v>290</v>
      </c>
      <c r="I10" s="86">
        <v>349</v>
      </c>
      <c r="J10" s="86">
        <v>391</v>
      </c>
      <c r="K10" s="86">
        <v>455</v>
      </c>
      <c r="L10" s="86">
        <v>481</v>
      </c>
      <c r="M10" s="94">
        <v>501</v>
      </c>
      <c r="N10" s="94">
        <v>514</v>
      </c>
      <c r="O10" s="68">
        <v>501</v>
      </c>
      <c r="P10" s="68">
        <v>519</v>
      </c>
      <c r="Q10" s="86">
        <v>508</v>
      </c>
      <c r="R10" s="86">
        <v>476.0523916724032</v>
      </c>
      <c r="T10" s="68"/>
      <c r="U10" s="68"/>
      <c r="V10" s="68"/>
      <c r="W10" s="68"/>
      <c r="X10" s="68"/>
      <c r="Y10" s="68"/>
      <c r="Z10" s="68"/>
      <c r="AA10" s="68"/>
      <c r="AB10" s="68"/>
      <c r="AC10" s="68"/>
    </row>
    <row r="11" spans="1:29" ht="14.25">
      <c r="A11" s="63">
        <v>1.7</v>
      </c>
      <c r="B11" s="62" t="s">
        <v>8</v>
      </c>
      <c r="C11" s="86" t="s">
        <v>110</v>
      </c>
      <c r="D11" s="86" t="s">
        <v>110</v>
      </c>
      <c r="E11" s="86" t="s">
        <v>110</v>
      </c>
      <c r="F11" s="86" t="s">
        <v>110</v>
      </c>
      <c r="G11" s="86" t="s">
        <v>110</v>
      </c>
      <c r="H11" s="86" t="s">
        <v>110</v>
      </c>
      <c r="I11" s="86">
        <v>0.31</v>
      </c>
      <c r="J11" s="86">
        <v>3</v>
      </c>
      <c r="K11" s="86">
        <v>3</v>
      </c>
      <c r="L11" s="86">
        <v>0</v>
      </c>
      <c r="M11" s="94">
        <v>0</v>
      </c>
      <c r="N11" s="94">
        <v>9</v>
      </c>
      <c r="O11" s="68">
        <v>12</v>
      </c>
      <c r="P11" s="68">
        <v>2</v>
      </c>
      <c r="Q11" s="86">
        <v>2</v>
      </c>
      <c r="R11" s="86">
        <v>2.091108671789242</v>
      </c>
      <c r="T11" s="68"/>
      <c r="U11" s="68"/>
      <c r="V11" s="68"/>
      <c r="W11" s="68"/>
      <c r="X11" s="68"/>
      <c r="Y11" s="68"/>
      <c r="Z11" s="68"/>
      <c r="AA11" s="68"/>
      <c r="AB11" s="68"/>
      <c r="AC11" s="68"/>
    </row>
    <row r="12" spans="1:29" ht="14.25">
      <c r="A12" s="63">
        <v>1.8</v>
      </c>
      <c r="B12" s="62" t="s">
        <v>9</v>
      </c>
      <c r="C12" s="86" t="s">
        <v>110</v>
      </c>
      <c r="D12" s="86" t="s">
        <v>110</v>
      </c>
      <c r="E12" s="86" t="s">
        <v>110</v>
      </c>
      <c r="F12" s="86" t="s">
        <v>110</v>
      </c>
      <c r="G12" s="86" t="s">
        <v>110</v>
      </c>
      <c r="H12" s="86">
        <v>2</v>
      </c>
      <c r="I12" s="86">
        <v>2</v>
      </c>
      <c r="J12" s="86">
        <v>2</v>
      </c>
      <c r="K12" s="86">
        <v>1</v>
      </c>
      <c r="L12" s="86">
        <v>2</v>
      </c>
      <c r="M12" s="94">
        <v>2</v>
      </c>
      <c r="N12" s="94">
        <v>-4</v>
      </c>
      <c r="O12" s="68">
        <v>-1</v>
      </c>
      <c r="P12" s="68">
        <v>0</v>
      </c>
      <c r="Q12" s="86">
        <v>0</v>
      </c>
      <c r="R12" s="86">
        <v>-0.8188059312731399</v>
      </c>
      <c r="T12" s="68"/>
      <c r="U12" s="68"/>
      <c r="V12" s="68"/>
      <c r="W12" s="68"/>
      <c r="X12" s="68"/>
      <c r="Y12" s="68"/>
      <c r="Z12" s="68"/>
      <c r="AA12" s="68"/>
      <c r="AB12" s="68"/>
      <c r="AC12" s="68"/>
    </row>
    <row r="13" spans="1:29" ht="14.25">
      <c r="A13" s="63">
        <v>1.9</v>
      </c>
      <c r="B13" s="62" t="s">
        <v>10</v>
      </c>
      <c r="C13" s="86">
        <v>334</v>
      </c>
      <c r="D13" s="86">
        <v>334</v>
      </c>
      <c r="E13" s="86">
        <v>435</v>
      </c>
      <c r="F13" s="86">
        <v>459</v>
      </c>
      <c r="G13" s="86">
        <v>412</v>
      </c>
      <c r="H13" s="86">
        <v>363</v>
      </c>
      <c r="I13" s="86">
        <v>381.31</v>
      </c>
      <c r="J13" s="86">
        <v>390</v>
      </c>
      <c r="K13" s="86">
        <v>381</v>
      </c>
      <c r="L13" s="86">
        <v>366</v>
      </c>
      <c r="M13" s="94">
        <v>246</v>
      </c>
      <c r="N13" s="94">
        <v>314</v>
      </c>
      <c r="O13" s="68">
        <v>320</v>
      </c>
      <c r="P13" s="68">
        <v>401</v>
      </c>
      <c r="Q13" s="129">
        <v>391</v>
      </c>
      <c r="R13" s="129">
        <v>319.16724032075007</v>
      </c>
      <c r="T13" s="68"/>
      <c r="U13" s="68"/>
      <c r="V13" s="68"/>
      <c r="W13" s="68"/>
      <c r="X13" s="68"/>
      <c r="Y13" s="68"/>
      <c r="Z13" s="68"/>
      <c r="AA13" s="68"/>
      <c r="AB13" s="68"/>
      <c r="AC13" s="68"/>
    </row>
    <row r="14" spans="1:29" ht="14.25">
      <c r="A14" s="63"/>
      <c r="L14" s="68"/>
      <c r="M14" s="68"/>
      <c r="N14" s="68"/>
      <c r="O14" s="68"/>
      <c r="P14" s="68"/>
      <c r="Q14" s="68"/>
      <c r="R14" s="68"/>
      <c r="T14" s="68"/>
      <c r="U14" s="68"/>
      <c r="V14" s="68"/>
      <c r="W14" s="68"/>
      <c r="X14" s="68"/>
      <c r="Y14" s="68"/>
      <c r="Z14" s="68"/>
      <c r="AA14" s="68"/>
      <c r="AB14" s="68"/>
      <c r="AC14" s="68"/>
    </row>
    <row r="15" spans="1:29" ht="15">
      <c r="A15" s="107" t="s">
        <v>11</v>
      </c>
      <c r="B15" s="107"/>
      <c r="C15" s="107"/>
      <c r="D15" s="107"/>
      <c r="E15" s="107"/>
      <c r="F15" s="107"/>
      <c r="G15" s="107"/>
      <c r="H15" s="107"/>
      <c r="I15" s="107"/>
      <c r="J15" s="107"/>
      <c r="K15" s="107"/>
      <c r="L15" s="107"/>
      <c r="M15" s="107"/>
      <c r="N15" s="107"/>
      <c r="O15" s="107"/>
      <c r="P15" s="107"/>
      <c r="Q15" s="107"/>
      <c r="R15" s="107"/>
      <c r="T15" s="68"/>
      <c r="U15" s="68"/>
      <c r="V15" s="68"/>
      <c r="W15" s="68"/>
      <c r="X15" s="68"/>
      <c r="Y15" s="68"/>
      <c r="Z15" s="68"/>
      <c r="AA15" s="68"/>
      <c r="AB15" s="68"/>
      <c r="AC15" s="68"/>
    </row>
    <row r="16" spans="1:2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T16" s="68"/>
      <c r="U16" s="68"/>
      <c r="V16" s="68"/>
      <c r="W16" s="68"/>
      <c r="X16" s="68"/>
      <c r="Y16" s="68"/>
      <c r="Z16" s="68"/>
      <c r="AA16" s="68"/>
      <c r="AB16" s="68"/>
      <c r="AC16" s="68"/>
    </row>
    <row r="17" spans="1:29" ht="14.25">
      <c r="A17" s="63">
        <v>2.1</v>
      </c>
      <c r="B17" s="62" t="s">
        <v>12</v>
      </c>
      <c r="C17" s="86">
        <v>484</v>
      </c>
      <c r="D17" s="86">
        <v>859</v>
      </c>
      <c r="E17" s="86">
        <v>763</v>
      </c>
      <c r="F17" s="86">
        <v>871</v>
      </c>
      <c r="G17" s="86">
        <v>539</v>
      </c>
      <c r="H17" s="86">
        <v>859</v>
      </c>
      <c r="I17" s="86">
        <v>863</v>
      </c>
      <c r="J17" s="86">
        <v>730</v>
      </c>
      <c r="K17" s="86">
        <v>912</v>
      </c>
      <c r="L17" s="86">
        <v>877.6617045454544</v>
      </c>
      <c r="M17" s="86">
        <v>1333.1569264069265</v>
      </c>
      <c r="N17" s="86">
        <v>1094</v>
      </c>
      <c r="O17" s="86">
        <v>816</v>
      </c>
      <c r="P17" s="86">
        <v>1097</v>
      </c>
      <c r="Q17" s="129">
        <v>1212</v>
      </c>
      <c r="R17" s="129">
        <v>1064.2967311019738</v>
      </c>
      <c r="T17" s="68"/>
      <c r="U17" s="68"/>
      <c r="V17" s="68"/>
      <c r="W17" s="68"/>
      <c r="X17" s="68"/>
      <c r="Y17" s="68"/>
      <c r="Z17" s="68"/>
      <c r="AA17" s="68"/>
      <c r="AB17" s="68"/>
      <c r="AC17" s="68"/>
    </row>
    <row r="18" spans="1:29" ht="14.25">
      <c r="A18" s="63">
        <v>2.2</v>
      </c>
      <c r="B18" s="62" t="s">
        <v>13</v>
      </c>
      <c r="C18" s="86">
        <v>333</v>
      </c>
      <c r="D18" s="86">
        <v>528</v>
      </c>
      <c r="E18" s="86">
        <v>353</v>
      </c>
      <c r="F18" s="86">
        <v>-510</v>
      </c>
      <c r="G18" s="86">
        <v>-895</v>
      </c>
      <c r="H18" s="86">
        <v>601</v>
      </c>
      <c r="I18" s="86">
        <v>357</v>
      </c>
      <c r="J18" s="86">
        <v>-137</v>
      </c>
      <c r="K18" s="86">
        <v>454</v>
      </c>
      <c r="L18" s="86">
        <v>336.0845454545454</v>
      </c>
      <c r="M18" s="86">
        <v>702.7522727272728</v>
      </c>
      <c r="N18" s="86">
        <v>-255</v>
      </c>
      <c r="O18" s="86">
        <v>634</v>
      </c>
      <c r="P18" s="86">
        <v>446</v>
      </c>
      <c r="Q18" s="86">
        <v>-954</v>
      </c>
      <c r="R18" s="86">
        <v>1569.36696496679</v>
      </c>
      <c r="T18" s="68"/>
      <c r="U18" s="68"/>
      <c r="V18" s="68"/>
      <c r="W18" s="68"/>
      <c r="X18" s="68"/>
      <c r="Y18" s="68"/>
      <c r="Z18" s="68"/>
      <c r="AA18" s="68"/>
      <c r="AB18" s="68"/>
      <c r="AC18" s="68"/>
    </row>
    <row r="19" spans="1:29" ht="14.25">
      <c r="A19" s="63">
        <v>2.3</v>
      </c>
      <c r="B19" s="62" t="s">
        <v>14</v>
      </c>
      <c r="C19" s="86">
        <v>70</v>
      </c>
      <c r="D19" s="86">
        <v>71</v>
      </c>
      <c r="E19" s="86">
        <v>183</v>
      </c>
      <c r="F19" s="86">
        <v>295</v>
      </c>
      <c r="G19" s="86">
        <v>501</v>
      </c>
      <c r="H19" s="86">
        <v>409</v>
      </c>
      <c r="I19" s="86">
        <v>194</v>
      </c>
      <c r="J19" s="86">
        <v>204</v>
      </c>
      <c r="K19" s="86">
        <v>191</v>
      </c>
      <c r="L19" s="86">
        <v>121.07863636363635</v>
      </c>
      <c r="M19" s="86">
        <v>273.72835497835496</v>
      </c>
      <c r="N19" s="86">
        <v>335</v>
      </c>
      <c r="O19" s="86">
        <v>253</v>
      </c>
      <c r="P19" s="86">
        <v>274</v>
      </c>
      <c r="Q19" s="86">
        <v>275</v>
      </c>
      <c r="R19" s="86">
        <v>-247.42897542279854</v>
      </c>
      <c r="T19" s="68"/>
      <c r="U19" s="68"/>
      <c r="V19" s="68"/>
      <c r="W19" s="68"/>
      <c r="X19" s="68"/>
      <c r="Y19" s="68"/>
      <c r="Z19" s="68"/>
      <c r="AA19" s="68"/>
      <c r="AB19" s="68"/>
      <c r="AC19" s="68"/>
    </row>
    <row r="20" spans="1:29" ht="14.25">
      <c r="A20" s="63">
        <v>2.4</v>
      </c>
      <c r="B20" s="62" t="s">
        <v>15</v>
      </c>
      <c r="C20" s="86">
        <v>747</v>
      </c>
      <c r="D20" s="86">
        <v>1316</v>
      </c>
      <c r="E20" s="86">
        <v>933</v>
      </c>
      <c r="F20" s="86">
        <v>66</v>
      </c>
      <c r="G20" s="86">
        <v>-857</v>
      </c>
      <c r="H20" s="86">
        <v>1051</v>
      </c>
      <c r="I20" s="86">
        <v>1026</v>
      </c>
      <c r="J20" s="86">
        <v>389</v>
      </c>
      <c r="K20" s="86">
        <v>1175</v>
      </c>
      <c r="L20" s="86">
        <v>1092.6676136363633</v>
      </c>
      <c r="M20" s="86">
        <v>1762.1808441558444</v>
      </c>
      <c r="N20" s="86">
        <v>504</v>
      </c>
      <c r="O20" s="86">
        <v>1197</v>
      </c>
      <c r="P20" s="86">
        <v>1269</v>
      </c>
      <c r="Q20" s="129">
        <v>-17</v>
      </c>
      <c r="R20" s="129">
        <v>2881.092671491562</v>
      </c>
      <c r="T20" s="68"/>
      <c r="U20" s="68"/>
      <c r="V20" s="68"/>
      <c r="W20" s="68"/>
      <c r="X20" s="68"/>
      <c r="Y20" s="68"/>
      <c r="Z20" s="68"/>
      <c r="AA20" s="68"/>
      <c r="AB20" s="68"/>
      <c r="AC20" s="68"/>
    </row>
    <row r="21" spans="1:29" ht="14.25">
      <c r="A21" s="63">
        <v>2.5</v>
      </c>
      <c r="B21" s="62" t="s">
        <v>10</v>
      </c>
      <c r="C21" s="86">
        <v>334</v>
      </c>
      <c r="D21" s="86">
        <v>334</v>
      </c>
      <c r="E21" s="86">
        <v>435</v>
      </c>
      <c r="F21" s="86">
        <v>459</v>
      </c>
      <c r="G21" s="86">
        <v>412</v>
      </c>
      <c r="H21" s="86">
        <v>363</v>
      </c>
      <c r="I21" s="86">
        <v>381.31</v>
      </c>
      <c r="J21" s="86">
        <v>390</v>
      </c>
      <c r="K21" s="86">
        <v>381</v>
      </c>
      <c r="L21" s="86">
        <v>366</v>
      </c>
      <c r="M21" s="86">
        <v>246</v>
      </c>
      <c r="N21" s="86">
        <v>314</v>
      </c>
      <c r="O21" s="86">
        <v>320</v>
      </c>
      <c r="P21" s="86">
        <v>401</v>
      </c>
      <c r="Q21" s="129">
        <v>391</v>
      </c>
      <c r="R21" s="129">
        <v>319.16724032075007</v>
      </c>
      <c r="T21" s="68"/>
      <c r="U21" s="68"/>
      <c r="V21" s="68"/>
      <c r="W21" s="68"/>
      <c r="X21" s="68"/>
      <c r="Y21" s="68"/>
      <c r="Z21" s="68"/>
      <c r="AA21" s="68"/>
      <c r="AB21" s="68"/>
      <c r="AC21" s="68"/>
    </row>
    <row r="22" spans="1:29" ht="14.25">
      <c r="A22" s="63">
        <v>2.6</v>
      </c>
      <c r="B22" s="62" t="s">
        <v>16</v>
      </c>
      <c r="C22" s="114" t="s">
        <v>110</v>
      </c>
      <c r="D22" s="114">
        <v>1</v>
      </c>
      <c r="E22" s="114" t="s">
        <v>110</v>
      </c>
      <c r="F22" s="114" t="s">
        <v>110</v>
      </c>
      <c r="G22" s="114">
        <v>1</v>
      </c>
      <c r="H22" s="127">
        <v>0.030510105871029834</v>
      </c>
      <c r="I22" s="114">
        <v>0.04</v>
      </c>
      <c r="J22" s="114">
        <v>0.05</v>
      </c>
      <c r="K22" s="86" t="s">
        <v>110</v>
      </c>
      <c r="L22" s="86" t="s">
        <v>110</v>
      </c>
      <c r="M22" s="86" t="s">
        <v>110</v>
      </c>
      <c r="N22" s="86" t="s">
        <v>110</v>
      </c>
      <c r="O22" s="86" t="s">
        <v>110</v>
      </c>
      <c r="P22" s="86" t="s">
        <v>110</v>
      </c>
      <c r="Q22" s="86" t="s">
        <v>110</v>
      </c>
      <c r="R22" s="86" t="s">
        <v>110</v>
      </c>
      <c r="T22" s="68"/>
      <c r="U22" s="68"/>
      <c r="V22" s="68"/>
      <c r="W22" s="68"/>
      <c r="X22" s="68"/>
      <c r="Y22" s="68"/>
      <c r="Z22" s="68"/>
      <c r="AA22" s="68"/>
      <c r="AB22" s="68"/>
      <c r="AC22" s="68"/>
    </row>
    <row r="23" spans="1:29" ht="14.25">
      <c r="A23" s="63">
        <v>2.7</v>
      </c>
      <c r="B23" s="62" t="s">
        <v>17</v>
      </c>
      <c r="C23" s="114">
        <v>9</v>
      </c>
      <c r="D23" s="114">
        <v>8</v>
      </c>
      <c r="E23" s="114" t="s">
        <v>110</v>
      </c>
      <c r="F23" s="114" t="s">
        <v>110</v>
      </c>
      <c r="G23" s="114" t="s">
        <v>110</v>
      </c>
      <c r="H23" s="114">
        <v>1.6239653512993264</v>
      </c>
      <c r="I23" s="114">
        <v>-0.4</v>
      </c>
      <c r="J23" s="114">
        <v>0.42</v>
      </c>
      <c r="K23" s="86">
        <v>26</v>
      </c>
      <c r="L23" s="86">
        <v>26</v>
      </c>
      <c r="M23" s="86">
        <v>23</v>
      </c>
      <c r="N23" s="86">
        <v>-23</v>
      </c>
      <c r="O23" s="86">
        <v>-24</v>
      </c>
      <c r="P23" s="86">
        <v>-25</v>
      </c>
      <c r="Q23" s="86">
        <v>30</v>
      </c>
      <c r="R23" s="86">
        <v>-29.52538651881895</v>
      </c>
      <c r="T23" s="68"/>
      <c r="U23" s="68"/>
      <c r="V23" s="68"/>
      <c r="W23" s="68"/>
      <c r="X23" s="68"/>
      <c r="Y23" s="68"/>
      <c r="Z23" s="68"/>
      <c r="AA23" s="68"/>
      <c r="AB23" s="68"/>
      <c r="AC23" s="68"/>
    </row>
    <row r="24" spans="1:29" ht="14.25">
      <c r="A24" s="63">
        <v>2.8</v>
      </c>
      <c r="B24" s="62" t="s">
        <v>18</v>
      </c>
      <c r="C24" s="86">
        <v>1072</v>
      </c>
      <c r="D24" s="86">
        <v>1643</v>
      </c>
      <c r="E24" s="86">
        <v>1368</v>
      </c>
      <c r="F24" s="86">
        <v>525</v>
      </c>
      <c r="G24" s="86">
        <v>-444</v>
      </c>
      <c r="H24" s="86">
        <v>1413.0117420596728</v>
      </c>
      <c r="I24" s="86">
        <v>1407.75</v>
      </c>
      <c r="J24" s="86">
        <v>778.63</v>
      </c>
      <c r="K24" s="86">
        <v>1530</v>
      </c>
      <c r="L24" s="86">
        <v>1432.6676136363633</v>
      </c>
      <c r="M24" s="86">
        <v>1985.1808441558444</v>
      </c>
      <c r="N24" s="86">
        <v>841</v>
      </c>
      <c r="O24" s="86">
        <v>1541</v>
      </c>
      <c r="P24" s="86">
        <v>1695</v>
      </c>
      <c r="Q24" s="129">
        <v>344</v>
      </c>
      <c r="R24" s="129">
        <v>3229.785298331131</v>
      </c>
      <c r="T24" s="68"/>
      <c r="U24" s="68"/>
      <c r="V24" s="68"/>
      <c r="W24" s="68"/>
      <c r="X24" s="68"/>
      <c r="Y24" s="68"/>
      <c r="Z24" s="68"/>
      <c r="AA24" s="68"/>
      <c r="AB24" s="68"/>
      <c r="AC24" s="68"/>
    </row>
    <row r="25" spans="1:29" ht="14.25">
      <c r="A25" s="63"/>
      <c r="L25" s="68"/>
      <c r="M25" s="68"/>
      <c r="N25" s="68"/>
      <c r="O25" s="68"/>
      <c r="P25" s="68"/>
      <c r="Q25" s="68"/>
      <c r="R25" s="68"/>
      <c r="T25" s="68"/>
      <c r="U25" s="68"/>
      <c r="V25" s="68"/>
      <c r="W25" s="68"/>
      <c r="X25" s="68"/>
      <c r="Y25" s="68"/>
      <c r="Z25" s="68"/>
      <c r="AA25" s="68"/>
      <c r="AB25" s="68"/>
      <c r="AC25" s="68"/>
    </row>
    <row r="26" spans="1:29" ht="15">
      <c r="A26" s="109" t="s">
        <v>19</v>
      </c>
      <c r="B26" s="109"/>
      <c r="C26" s="107"/>
      <c r="D26" s="107"/>
      <c r="E26" s="107"/>
      <c r="F26" s="107"/>
      <c r="G26" s="107"/>
      <c r="H26" s="107"/>
      <c r="I26" s="107"/>
      <c r="J26" s="107"/>
      <c r="K26" s="107"/>
      <c r="L26" s="107"/>
      <c r="M26" s="107"/>
      <c r="N26" s="107"/>
      <c r="O26" s="107"/>
      <c r="P26" s="107"/>
      <c r="Q26" s="107"/>
      <c r="R26" s="107"/>
      <c r="T26" s="68"/>
      <c r="U26" s="68"/>
      <c r="V26" s="68"/>
      <c r="W26" s="68"/>
      <c r="X26" s="68"/>
      <c r="Y26" s="68"/>
      <c r="Z26" s="68"/>
      <c r="AA26" s="68"/>
      <c r="AB26" s="68"/>
      <c r="AC26" s="68"/>
    </row>
    <row r="27" spans="1:2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T27" s="68"/>
      <c r="U27" s="68"/>
      <c r="V27" s="68"/>
      <c r="W27" s="68"/>
      <c r="X27" s="68"/>
      <c r="Y27" s="68"/>
      <c r="Z27" s="68"/>
      <c r="AA27" s="68"/>
      <c r="AB27" s="68"/>
      <c r="AC27" s="68"/>
    </row>
    <row r="28" spans="1:29" ht="14.25">
      <c r="A28" s="63">
        <v>3.1</v>
      </c>
      <c r="B28" s="62" t="s">
        <v>20</v>
      </c>
      <c r="C28" s="86">
        <v>7189</v>
      </c>
      <c r="D28" s="86">
        <v>7857</v>
      </c>
      <c r="E28" s="86">
        <v>9426</v>
      </c>
      <c r="F28" s="86">
        <v>8725</v>
      </c>
      <c r="G28" s="86">
        <v>8002</v>
      </c>
      <c r="H28" s="86">
        <v>6916.879114533203</v>
      </c>
      <c r="I28" s="86">
        <v>7743</v>
      </c>
      <c r="J28" s="86">
        <v>10855</v>
      </c>
      <c r="K28" s="86">
        <v>11723</v>
      </c>
      <c r="L28" s="86">
        <v>10791</v>
      </c>
      <c r="M28" s="86">
        <v>12385</v>
      </c>
      <c r="N28" s="86">
        <v>12105</v>
      </c>
      <c r="O28" s="86">
        <v>12390</v>
      </c>
      <c r="P28" s="86">
        <v>12608</v>
      </c>
      <c r="Q28" s="86">
        <v>12455</v>
      </c>
      <c r="R28" s="86">
        <v>12584.274870230143</v>
      </c>
      <c r="T28" s="68"/>
      <c r="U28" s="68"/>
      <c r="V28" s="68"/>
      <c r="W28" s="68"/>
      <c r="X28" s="68"/>
      <c r="Y28" s="68"/>
      <c r="Z28" s="68"/>
      <c r="AA28" s="68"/>
      <c r="AB28" s="68"/>
      <c r="AC28" s="68"/>
    </row>
    <row r="29" spans="1:29" ht="14.25">
      <c r="A29" s="63">
        <v>3.2</v>
      </c>
      <c r="B29" s="62" t="s">
        <v>21</v>
      </c>
      <c r="C29" s="86">
        <v>10710</v>
      </c>
      <c r="D29" s="86">
        <v>12104</v>
      </c>
      <c r="E29" s="86">
        <v>14231</v>
      </c>
      <c r="F29" s="86">
        <v>14387</v>
      </c>
      <c r="G29" s="86">
        <v>9577</v>
      </c>
      <c r="H29" s="86">
        <v>10353</v>
      </c>
      <c r="I29" s="86">
        <v>12501</v>
      </c>
      <c r="J29" s="86">
        <v>13668</v>
      </c>
      <c r="K29" s="86">
        <v>15692</v>
      </c>
      <c r="L29" s="86">
        <v>16697</v>
      </c>
      <c r="M29" s="86">
        <v>17914</v>
      </c>
      <c r="N29" s="86">
        <v>18163</v>
      </c>
      <c r="O29" s="86">
        <v>18634</v>
      </c>
      <c r="P29" s="86">
        <v>20347</v>
      </c>
      <c r="Q29" s="86">
        <v>19159</v>
      </c>
      <c r="R29" s="86">
        <v>20418.92649165566</v>
      </c>
      <c r="T29" s="68"/>
      <c r="U29" s="68"/>
      <c r="V29" s="68"/>
      <c r="W29" s="68"/>
      <c r="X29" s="68"/>
      <c r="Y29" s="68"/>
      <c r="Z29" s="68"/>
      <c r="AA29" s="68"/>
      <c r="AB29" s="68"/>
      <c r="AC29" s="68"/>
    </row>
    <row r="30" spans="1:29" ht="14.25">
      <c r="A30" s="63">
        <v>3.3</v>
      </c>
      <c r="B30" s="62" t="s">
        <v>22</v>
      </c>
      <c r="C30" s="86">
        <v>1425</v>
      </c>
      <c r="D30" s="86">
        <v>1467</v>
      </c>
      <c r="E30" s="86">
        <v>317</v>
      </c>
      <c r="F30" s="86">
        <v>178</v>
      </c>
      <c r="G30" s="86">
        <v>124</v>
      </c>
      <c r="H30" s="86">
        <v>78</v>
      </c>
      <c r="I30" s="86">
        <v>68</v>
      </c>
      <c r="J30" s="86">
        <v>78</v>
      </c>
      <c r="K30" s="86">
        <v>61</v>
      </c>
      <c r="L30" s="86">
        <v>70</v>
      </c>
      <c r="M30" s="86">
        <v>197</v>
      </c>
      <c r="N30" s="86">
        <v>98</v>
      </c>
      <c r="O30" s="86">
        <v>103</v>
      </c>
      <c r="P30" s="86">
        <v>87</v>
      </c>
      <c r="Q30" s="86">
        <v>77.7841657453252</v>
      </c>
      <c r="R30" s="86">
        <v>140.05581499190683</v>
      </c>
      <c r="S30" s="68"/>
      <c r="T30" s="68"/>
      <c r="U30" s="68"/>
      <c r="V30" s="68"/>
      <c r="W30" s="68"/>
      <c r="X30" s="68"/>
      <c r="Y30" s="68"/>
      <c r="Z30" s="68"/>
      <c r="AA30" s="68"/>
      <c r="AB30" s="68"/>
      <c r="AC30" s="68"/>
    </row>
    <row r="31" spans="1:29" ht="14.25">
      <c r="A31" s="63">
        <v>3.4</v>
      </c>
      <c r="B31" s="62" t="s">
        <v>23</v>
      </c>
      <c r="C31" s="86">
        <v>9285</v>
      </c>
      <c r="D31" s="86">
        <v>10637</v>
      </c>
      <c r="E31" s="86">
        <v>13914</v>
      </c>
      <c r="F31" s="86">
        <v>14209</v>
      </c>
      <c r="G31" s="86">
        <v>9453</v>
      </c>
      <c r="H31" s="86">
        <v>10275</v>
      </c>
      <c r="I31" s="86">
        <v>12433</v>
      </c>
      <c r="J31" s="86">
        <v>13590</v>
      </c>
      <c r="K31" s="86">
        <v>15631</v>
      </c>
      <c r="L31" s="86">
        <v>16627</v>
      </c>
      <c r="M31" s="86">
        <v>17717</v>
      </c>
      <c r="N31" s="86">
        <v>18065</v>
      </c>
      <c r="O31" s="86">
        <v>18531</v>
      </c>
      <c r="P31" s="86">
        <v>20260</v>
      </c>
      <c r="Q31" s="86">
        <v>19081.215834254675</v>
      </c>
      <c r="R31" s="86">
        <v>20278.870676663755</v>
      </c>
      <c r="T31" s="68"/>
      <c r="U31" s="68"/>
      <c r="V31" s="68"/>
      <c r="W31" s="68"/>
      <c r="X31" s="68"/>
      <c r="Y31" s="68"/>
      <c r="Z31" s="68"/>
      <c r="AA31" s="68"/>
      <c r="AB31" s="68"/>
      <c r="AC31" s="68"/>
    </row>
    <row r="32" spans="1:29" ht="14.25">
      <c r="A32" s="63">
        <v>3.5</v>
      </c>
      <c r="B32" s="62" t="s">
        <v>24</v>
      </c>
      <c r="C32" s="82">
        <v>1.2915565447211017</v>
      </c>
      <c r="D32" s="82">
        <v>1.3538246149929998</v>
      </c>
      <c r="E32" s="82">
        <v>1.4761298535964353</v>
      </c>
      <c r="F32" s="82">
        <v>1.62</v>
      </c>
      <c r="G32" s="82">
        <v>1.1813296675831042</v>
      </c>
      <c r="H32" s="82">
        <v>1.4854965411222782</v>
      </c>
      <c r="I32" s="82">
        <v>1.6057083817641742</v>
      </c>
      <c r="J32" s="82">
        <v>1.2519576232151082</v>
      </c>
      <c r="K32" s="82">
        <v>1.3333617674656657</v>
      </c>
      <c r="L32" s="82">
        <v>1.5408210545825225</v>
      </c>
      <c r="M32" s="82">
        <v>1.430520791279774</v>
      </c>
      <c r="N32" s="82">
        <v>1.4923585295332507</v>
      </c>
      <c r="O32" s="82">
        <v>1.495641646489104</v>
      </c>
      <c r="P32" s="82">
        <v>1.6069162436548223</v>
      </c>
      <c r="Q32" s="82">
        <v>1.532012511782792</v>
      </c>
      <c r="R32" s="82">
        <v>1.6114453066053294</v>
      </c>
      <c r="T32" s="68"/>
      <c r="U32" s="68"/>
      <c r="V32" s="68"/>
      <c r="W32" s="68"/>
      <c r="X32" s="68"/>
      <c r="Y32" s="68"/>
      <c r="Z32" s="68"/>
      <c r="AA32" s="68"/>
      <c r="AB32" s="68"/>
      <c r="AC32" s="68"/>
    </row>
    <row r="33" spans="1:29" ht="14.25">
      <c r="A33" s="63"/>
      <c r="L33" s="68"/>
      <c r="M33" s="68"/>
      <c r="N33" s="68"/>
      <c r="O33" s="68"/>
      <c r="P33" s="68"/>
      <c r="Q33" s="68"/>
      <c r="R33" s="68"/>
      <c r="T33" s="68"/>
      <c r="U33" s="68"/>
      <c r="V33" s="68"/>
      <c r="W33" s="68"/>
      <c r="X33" s="68"/>
      <c r="Y33" s="68"/>
      <c r="Z33" s="68"/>
      <c r="AA33" s="68"/>
      <c r="AB33" s="68"/>
      <c r="AC33" s="68"/>
    </row>
    <row r="34" spans="1:29" ht="15">
      <c r="A34" s="109" t="s">
        <v>25</v>
      </c>
      <c r="B34" s="109"/>
      <c r="C34" s="107"/>
      <c r="D34" s="107"/>
      <c r="E34" s="107"/>
      <c r="F34" s="107"/>
      <c r="G34" s="107"/>
      <c r="H34" s="107"/>
      <c r="I34" s="107"/>
      <c r="J34" s="107"/>
      <c r="K34" s="107"/>
      <c r="L34" s="107"/>
      <c r="M34" s="107"/>
      <c r="N34" s="107"/>
      <c r="O34" s="107"/>
      <c r="P34" s="107"/>
      <c r="Q34" s="107"/>
      <c r="R34" s="107"/>
      <c r="T34" s="68"/>
      <c r="U34" s="68"/>
      <c r="V34" s="68"/>
      <c r="W34" s="68"/>
      <c r="X34" s="68"/>
      <c r="Y34" s="68"/>
      <c r="Z34" s="68"/>
      <c r="AA34" s="68"/>
      <c r="AB34" s="68"/>
      <c r="AC34" s="68"/>
    </row>
    <row r="35" spans="1:2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T35" s="68"/>
      <c r="U35" s="68"/>
      <c r="V35" s="68"/>
      <c r="W35" s="68"/>
      <c r="X35" s="68"/>
      <c r="Y35" s="68"/>
      <c r="Z35" s="68"/>
      <c r="AA35" s="68"/>
      <c r="AB35" s="68"/>
      <c r="AC35" s="68"/>
    </row>
    <row r="36" spans="1:29" ht="14.25">
      <c r="A36" s="63">
        <v>4.1</v>
      </c>
      <c r="B36" s="62" t="s">
        <v>26</v>
      </c>
      <c r="C36" s="86">
        <v>6712</v>
      </c>
      <c r="D36" s="86">
        <v>6980</v>
      </c>
      <c r="E36" s="86">
        <v>7691</v>
      </c>
      <c r="F36" s="86">
        <v>7714</v>
      </c>
      <c r="G36" s="86">
        <v>5570</v>
      </c>
      <c r="H36" s="86">
        <v>5450</v>
      </c>
      <c r="I36" s="86">
        <v>6303</v>
      </c>
      <c r="J36" s="86">
        <v>7796</v>
      </c>
      <c r="K36" s="86">
        <v>8855</v>
      </c>
      <c r="L36" s="86">
        <v>8835</v>
      </c>
      <c r="M36" s="86">
        <v>8837</v>
      </c>
      <c r="N36" s="86">
        <v>8065</v>
      </c>
      <c r="O36" s="86">
        <v>7928</v>
      </c>
      <c r="P36" s="86">
        <v>8560</v>
      </c>
      <c r="Q36" s="86">
        <v>9473.796122648682</v>
      </c>
      <c r="R36" s="86">
        <v>10075.068044480695</v>
      </c>
      <c r="T36" s="68"/>
      <c r="U36" s="68"/>
      <c r="V36" s="68"/>
      <c r="W36" s="68"/>
      <c r="X36" s="68"/>
      <c r="Y36" s="68"/>
      <c r="Z36" s="68"/>
      <c r="AA36" s="68"/>
      <c r="AB36" s="68"/>
      <c r="AC36" s="68"/>
    </row>
    <row r="37" spans="1:29" ht="14.25">
      <c r="A37" s="63">
        <v>4.2</v>
      </c>
      <c r="B37" s="62" t="s">
        <v>27</v>
      </c>
      <c r="C37" s="86" t="s">
        <v>110</v>
      </c>
      <c r="D37" s="86" t="s">
        <v>110</v>
      </c>
      <c r="E37" s="86" t="s">
        <v>110</v>
      </c>
      <c r="F37" s="86" t="s">
        <v>110</v>
      </c>
      <c r="G37" s="86" t="s">
        <v>110</v>
      </c>
      <c r="H37" s="86" t="s">
        <v>110</v>
      </c>
      <c r="I37" s="86" t="s">
        <v>110</v>
      </c>
      <c r="J37" s="86" t="s">
        <v>110</v>
      </c>
      <c r="K37" s="86" t="s">
        <v>110</v>
      </c>
      <c r="L37" s="86" t="s">
        <v>110</v>
      </c>
      <c r="M37" s="86" t="s">
        <v>110</v>
      </c>
      <c r="N37" s="86">
        <v>2823</v>
      </c>
      <c r="O37" s="86">
        <v>2775</v>
      </c>
      <c r="P37" s="86">
        <v>2996</v>
      </c>
      <c r="Q37" s="86">
        <v>1304.9464918274798</v>
      </c>
      <c r="R37" s="86">
        <v>1387.767324666944</v>
      </c>
      <c r="T37" s="68"/>
      <c r="U37" s="68"/>
      <c r="V37" s="68"/>
      <c r="W37" s="68"/>
      <c r="X37" s="68"/>
      <c r="Y37" s="68"/>
      <c r="Z37" s="68"/>
      <c r="AA37" s="68"/>
      <c r="AB37" s="68"/>
      <c r="AC37" s="68"/>
    </row>
    <row r="38" spans="1:29"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v>3226</v>
      </c>
      <c r="O38" s="86">
        <v>3171</v>
      </c>
      <c r="P38" s="86">
        <v>3424</v>
      </c>
      <c r="Q38" s="86">
        <v>4473.570123754618</v>
      </c>
      <c r="R38" s="86">
        <v>4757.493492057818</v>
      </c>
      <c r="T38" s="68"/>
      <c r="U38" s="68"/>
      <c r="V38" s="68"/>
      <c r="W38" s="68"/>
      <c r="X38" s="68"/>
      <c r="Y38" s="68"/>
      <c r="Z38" s="68"/>
      <c r="AA38" s="68"/>
      <c r="AB38" s="68"/>
      <c r="AC38" s="68"/>
    </row>
    <row r="39" spans="1:29" ht="14.25">
      <c r="A39" s="63">
        <v>4.4</v>
      </c>
      <c r="B39" s="62" t="s">
        <v>29</v>
      </c>
      <c r="C39" s="86" t="s">
        <v>110</v>
      </c>
      <c r="D39" s="86" t="s">
        <v>110</v>
      </c>
      <c r="E39" s="86" t="s">
        <v>110</v>
      </c>
      <c r="F39" s="86" t="s">
        <v>110</v>
      </c>
      <c r="G39" s="86" t="s">
        <v>110</v>
      </c>
      <c r="H39" s="86" t="s">
        <v>110</v>
      </c>
      <c r="I39" s="86" t="s">
        <v>110</v>
      </c>
      <c r="J39" s="86" t="s">
        <v>110</v>
      </c>
      <c r="K39" s="86" t="s">
        <v>110</v>
      </c>
      <c r="L39" s="86" t="s">
        <v>110</v>
      </c>
      <c r="M39" s="86">
        <v>8837</v>
      </c>
      <c r="N39" s="86">
        <v>2016</v>
      </c>
      <c r="O39" s="86">
        <v>1982</v>
      </c>
      <c r="P39" s="86">
        <v>2140</v>
      </c>
      <c r="Q39" s="86">
        <v>3695.2795070665848</v>
      </c>
      <c r="R39" s="86">
        <v>3929.8072277559327</v>
      </c>
      <c r="T39" s="68"/>
      <c r="U39" s="68"/>
      <c r="V39" s="68"/>
      <c r="W39" s="68"/>
      <c r="X39" s="68"/>
      <c r="Y39" s="68"/>
      <c r="Z39" s="68"/>
      <c r="AA39" s="68"/>
      <c r="AB39" s="68"/>
      <c r="AC39" s="68"/>
    </row>
    <row r="40" spans="1:29" ht="14.25">
      <c r="A40" s="63">
        <v>4.5</v>
      </c>
      <c r="B40" s="62" t="s">
        <v>30</v>
      </c>
      <c r="C40" s="86">
        <v>2926</v>
      </c>
      <c r="D40" s="86">
        <v>4321</v>
      </c>
      <c r="E40" s="86">
        <v>4840</v>
      </c>
      <c r="F40" s="86">
        <v>5423</v>
      </c>
      <c r="G40" s="86">
        <v>2860</v>
      </c>
      <c r="H40" s="86">
        <v>4066</v>
      </c>
      <c r="I40" s="86">
        <v>5200</v>
      </c>
      <c r="J40" s="86">
        <v>4531</v>
      </c>
      <c r="K40" s="86">
        <v>5525</v>
      </c>
      <c r="L40" s="86">
        <v>6612</v>
      </c>
      <c r="M40" s="86">
        <v>6193.95</v>
      </c>
      <c r="N40" s="86">
        <v>7919</v>
      </c>
      <c r="O40" s="86">
        <v>8268</v>
      </c>
      <c r="P40" s="86">
        <v>9425</v>
      </c>
      <c r="Q40" s="86">
        <v>6292.633264719591</v>
      </c>
      <c r="R40" s="86">
        <v>6692.006826012166</v>
      </c>
      <c r="T40" s="68"/>
      <c r="U40" s="68"/>
      <c r="V40" s="68"/>
      <c r="W40" s="68"/>
      <c r="X40" s="68"/>
      <c r="Y40" s="68"/>
      <c r="Z40" s="68"/>
      <c r="AA40" s="68"/>
      <c r="AB40" s="68"/>
      <c r="AC40" s="68"/>
    </row>
    <row r="41" spans="1:29" ht="14.25">
      <c r="A41" s="63">
        <v>4.6</v>
      </c>
      <c r="B41" s="62" t="s">
        <v>31</v>
      </c>
      <c r="C41" s="86" t="s">
        <v>110</v>
      </c>
      <c r="D41" s="86" t="s">
        <v>110</v>
      </c>
      <c r="E41" s="86" t="s">
        <v>110</v>
      </c>
      <c r="F41" s="86" t="s">
        <v>110</v>
      </c>
      <c r="G41" s="86" t="s">
        <v>110</v>
      </c>
      <c r="H41" s="86" t="s">
        <v>110</v>
      </c>
      <c r="I41" s="86" t="s">
        <v>110</v>
      </c>
      <c r="J41" s="86" t="s">
        <v>110</v>
      </c>
      <c r="K41" s="86" t="s">
        <v>110</v>
      </c>
      <c r="L41" s="86" t="s">
        <v>110</v>
      </c>
      <c r="M41" s="86">
        <v>6193.95</v>
      </c>
      <c r="N41" s="86">
        <v>7919</v>
      </c>
      <c r="O41" s="86">
        <v>8268</v>
      </c>
      <c r="P41" s="86">
        <v>9425</v>
      </c>
      <c r="Q41" s="86">
        <v>5868.9380233764705</v>
      </c>
      <c r="R41" s="86">
        <v>6241.420985722714</v>
      </c>
      <c r="T41" s="68"/>
      <c r="U41" s="68"/>
      <c r="V41" s="68"/>
      <c r="W41" s="68"/>
      <c r="X41" s="68"/>
      <c r="Y41" s="68"/>
      <c r="Z41" s="68"/>
      <c r="AA41" s="68"/>
      <c r="AB41" s="68"/>
      <c r="AC41" s="68"/>
    </row>
    <row r="42" spans="1:29"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v>423.6952413431206</v>
      </c>
      <c r="R42" s="86">
        <v>450.5858402894521</v>
      </c>
      <c r="T42" s="68"/>
      <c r="U42" s="68"/>
      <c r="V42" s="68"/>
      <c r="W42" s="68"/>
      <c r="X42" s="68"/>
      <c r="Y42" s="68"/>
      <c r="Z42" s="68"/>
      <c r="AA42" s="68"/>
      <c r="AB42" s="68"/>
      <c r="AC42" s="68"/>
    </row>
    <row r="43" spans="1:29" ht="14.25">
      <c r="A43" s="63">
        <v>4.8</v>
      </c>
      <c r="B43" s="62" t="s">
        <v>33</v>
      </c>
      <c r="C43" s="86" t="s">
        <v>110</v>
      </c>
      <c r="D43" s="86" t="s">
        <v>110</v>
      </c>
      <c r="E43" s="86" t="s">
        <v>110</v>
      </c>
      <c r="F43" s="86" t="s">
        <v>110</v>
      </c>
      <c r="G43" s="86" t="s">
        <v>110</v>
      </c>
      <c r="H43" s="86" t="s">
        <v>110</v>
      </c>
      <c r="I43" s="86" t="s">
        <v>110</v>
      </c>
      <c r="J43" s="86" t="s">
        <v>110</v>
      </c>
      <c r="K43" s="86" t="s">
        <v>110</v>
      </c>
      <c r="L43" s="86" t="s">
        <v>110</v>
      </c>
      <c r="M43" s="86">
        <v>1093.05</v>
      </c>
      <c r="N43" s="86" t="s">
        <v>110</v>
      </c>
      <c r="O43" s="86" t="s">
        <v>110</v>
      </c>
      <c r="P43" s="86" t="s">
        <v>110</v>
      </c>
      <c r="Q43" s="86" t="s">
        <v>110</v>
      </c>
      <c r="R43" s="86" t="s">
        <v>110</v>
      </c>
      <c r="T43" s="68"/>
      <c r="U43" s="68"/>
      <c r="V43" s="68"/>
      <c r="W43" s="68"/>
      <c r="X43" s="68"/>
      <c r="Y43" s="68"/>
      <c r="Z43" s="68"/>
      <c r="AA43" s="68"/>
      <c r="AB43" s="68"/>
      <c r="AC43" s="68"/>
    </row>
    <row r="44" spans="1:29"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c r="T44" s="68"/>
      <c r="U44" s="68"/>
      <c r="V44" s="68"/>
      <c r="W44" s="68"/>
      <c r="X44" s="68"/>
      <c r="Y44" s="68"/>
      <c r="Z44" s="68"/>
      <c r="AA44" s="68"/>
      <c r="AB44" s="68"/>
      <c r="AC44" s="68"/>
    </row>
    <row r="45" spans="1:29"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c r="T45" s="68"/>
      <c r="U45" s="68"/>
      <c r="V45" s="68"/>
      <c r="W45" s="68"/>
      <c r="X45" s="68"/>
      <c r="Y45" s="68"/>
      <c r="Z45" s="68"/>
      <c r="AA45" s="68"/>
      <c r="AB45" s="68"/>
      <c r="AC45" s="68"/>
    </row>
    <row r="46" spans="1:29"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T46" s="68"/>
      <c r="U46" s="68"/>
      <c r="V46" s="68"/>
      <c r="W46" s="68"/>
      <c r="X46" s="68"/>
      <c r="Y46" s="68"/>
      <c r="Z46" s="68"/>
      <c r="AA46" s="68"/>
      <c r="AB46" s="68"/>
      <c r="AC46" s="68"/>
    </row>
    <row r="47" spans="1:29"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T47" s="68"/>
      <c r="U47" s="68"/>
      <c r="V47" s="68"/>
      <c r="W47" s="68"/>
      <c r="X47" s="68"/>
      <c r="Y47" s="68"/>
      <c r="Z47" s="68"/>
      <c r="AA47" s="68"/>
      <c r="AB47" s="68"/>
      <c r="AC47" s="68"/>
    </row>
    <row r="48" spans="1:29" ht="14.25">
      <c r="A48" s="73" t="s">
        <v>41</v>
      </c>
      <c r="B48" s="62" t="s">
        <v>42</v>
      </c>
      <c r="C48" s="86">
        <v>15</v>
      </c>
      <c r="D48" s="86">
        <v>20</v>
      </c>
      <c r="E48" s="86">
        <v>33</v>
      </c>
      <c r="F48" s="86">
        <v>259</v>
      </c>
      <c r="G48" s="86">
        <v>216</v>
      </c>
      <c r="H48" s="86">
        <v>64</v>
      </c>
      <c r="I48" s="86">
        <v>90</v>
      </c>
      <c r="J48" s="86">
        <v>290</v>
      </c>
      <c r="K48" s="86">
        <v>195</v>
      </c>
      <c r="L48" s="86">
        <v>41</v>
      </c>
      <c r="M48" s="86">
        <v>6</v>
      </c>
      <c r="N48" s="86" t="s">
        <v>110</v>
      </c>
      <c r="O48" s="86" t="s">
        <v>110</v>
      </c>
      <c r="P48" s="86" t="s">
        <v>110</v>
      </c>
      <c r="Q48" s="86">
        <v>63.083253369396466</v>
      </c>
      <c r="R48" s="86">
        <v>67.08694824500756</v>
      </c>
      <c r="T48" s="68"/>
      <c r="U48" s="68"/>
      <c r="V48" s="68"/>
      <c r="W48" s="68"/>
      <c r="X48" s="68"/>
      <c r="Y48" s="68"/>
      <c r="Z48" s="68"/>
      <c r="AA48" s="68"/>
      <c r="AB48" s="68"/>
      <c r="AC48" s="68"/>
    </row>
    <row r="49" spans="1:29" ht="14.25">
      <c r="A49" s="73" t="s">
        <v>43</v>
      </c>
      <c r="B49" s="62" t="s">
        <v>44</v>
      </c>
      <c r="C49" s="86">
        <v>52</v>
      </c>
      <c r="D49" s="86">
        <v>17</v>
      </c>
      <c r="E49" s="86">
        <v>15</v>
      </c>
      <c r="F49" s="86">
        <v>2</v>
      </c>
      <c r="G49" s="86">
        <v>18</v>
      </c>
      <c r="H49" s="86">
        <v>4</v>
      </c>
      <c r="I49" s="86">
        <v>4</v>
      </c>
      <c r="J49" s="86">
        <v>13</v>
      </c>
      <c r="K49" s="86">
        <v>70</v>
      </c>
      <c r="L49" s="86">
        <v>83</v>
      </c>
      <c r="M49" s="86">
        <v>101</v>
      </c>
      <c r="N49" s="86">
        <v>82</v>
      </c>
      <c r="O49" s="86">
        <v>87</v>
      </c>
      <c r="P49" s="86">
        <v>103</v>
      </c>
      <c r="Q49" s="86" t="s">
        <v>110</v>
      </c>
      <c r="R49" s="86" t="s">
        <v>110</v>
      </c>
      <c r="T49" s="68"/>
      <c r="U49" s="68"/>
      <c r="V49" s="68"/>
      <c r="W49" s="68"/>
      <c r="X49" s="68"/>
      <c r="Y49" s="68"/>
      <c r="Z49" s="68"/>
      <c r="AA49" s="68"/>
      <c r="AB49" s="68"/>
      <c r="AC49" s="68"/>
    </row>
    <row r="50" spans="1:29" ht="14.25">
      <c r="A50" s="73" t="s">
        <v>45</v>
      </c>
      <c r="B50" s="62" t="s">
        <v>46</v>
      </c>
      <c r="C50" s="86">
        <v>361</v>
      </c>
      <c r="D50" s="86">
        <v>398</v>
      </c>
      <c r="E50" s="86">
        <v>459</v>
      </c>
      <c r="F50" s="86">
        <v>439</v>
      </c>
      <c r="G50" s="86">
        <v>440</v>
      </c>
      <c r="H50" s="86">
        <v>396</v>
      </c>
      <c r="I50" s="86">
        <v>435</v>
      </c>
      <c r="J50" s="86">
        <v>480</v>
      </c>
      <c r="K50" s="86">
        <v>449</v>
      </c>
      <c r="L50" s="86">
        <v>432</v>
      </c>
      <c r="M50" s="86">
        <v>425</v>
      </c>
      <c r="N50" s="86">
        <v>461</v>
      </c>
      <c r="O50" s="86">
        <v>493</v>
      </c>
      <c r="P50" s="86">
        <v>457</v>
      </c>
      <c r="Q50" s="86">
        <v>2361.123666959267</v>
      </c>
      <c r="R50" s="86">
        <v>2510.97672971641</v>
      </c>
      <c r="T50" s="68"/>
      <c r="U50" s="68"/>
      <c r="V50" s="68"/>
      <c r="W50" s="68"/>
      <c r="X50" s="68"/>
      <c r="Y50" s="68"/>
      <c r="Z50" s="68"/>
      <c r="AA50" s="68"/>
      <c r="AB50" s="68"/>
      <c r="AC50" s="68"/>
    </row>
    <row r="51" spans="1:29" ht="14.25">
      <c r="A51" s="73" t="s">
        <v>47</v>
      </c>
      <c r="B51" s="62" t="s">
        <v>48</v>
      </c>
      <c r="C51" s="86">
        <v>23</v>
      </c>
      <c r="D51" s="86">
        <v>6</v>
      </c>
      <c r="E51" s="86">
        <v>29</v>
      </c>
      <c r="F51" s="86">
        <v>28</v>
      </c>
      <c r="G51" s="86">
        <v>28</v>
      </c>
      <c r="H51" s="86">
        <v>19</v>
      </c>
      <c r="I51" s="86">
        <v>32</v>
      </c>
      <c r="J51" s="86">
        <v>61</v>
      </c>
      <c r="K51" s="86">
        <v>31</v>
      </c>
      <c r="L51" s="86">
        <v>35</v>
      </c>
      <c r="M51" s="86">
        <v>512</v>
      </c>
      <c r="N51" s="86">
        <v>1189</v>
      </c>
      <c r="O51" s="86">
        <v>1416</v>
      </c>
      <c r="P51" s="86">
        <v>1321</v>
      </c>
      <c r="Q51" s="86">
        <v>572.148963658156</v>
      </c>
      <c r="R51" s="86">
        <v>608.4614515457204</v>
      </c>
      <c r="T51" s="68"/>
      <c r="U51" s="68"/>
      <c r="V51" s="68"/>
      <c r="W51" s="68"/>
      <c r="X51" s="68"/>
      <c r="Y51" s="68"/>
      <c r="Z51" s="68"/>
      <c r="AA51" s="68"/>
      <c r="AB51" s="68"/>
      <c r="AC51" s="68"/>
    </row>
    <row r="52" spans="1:29" ht="14.25">
      <c r="A52" s="73" t="s">
        <v>49</v>
      </c>
      <c r="B52" s="62" t="s">
        <v>50</v>
      </c>
      <c r="C52" s="86" t="s">
        <v>110</v>
      </c>
      <c r="D52" s="86" t="s">
        <v>110</v>
      </c>
      <c r="E52" s="86" t="s">
        <v>110</v>
      </c>
      <c r="F52" s="86">
        <v>21</v>
      </c>
      <c r="G52" s="86">
        <v>19</v>
      </c>
      <c r="H52" s="86">
        <v>13</v>
      </c>
      <c r="I52" s="86">
        <v>9</v>
      </c>
      <c r="J52" s="86">
        <v>7</v>
      </c>
      <c r="K52" s="86">
        <v>9</v>
      </c>
      <c r="L52" s="86">
        <v>11</v>
      </c>
      <c r="M52" s="86">
        <v>12</v>
      </c>
      <c r="N52" s="86">
        <v>16</v>
      </c>
      <c r="O52" s="86">
        <v>16</v>
      </c>
      <c r="P52" s="86">
        <v>12</v>
      </c>
      <c r="Q52" s="86" t="s">
        <v>110</v>
      </c>
      <c r="R52" s="86" t="s">
        <v>110</v>
      </c>
      <c r="T52" s="68"/>
      <c r="U52" s="68"/>
      <c r="V52" s="68"/>
      <c r="W52" s="68"/>
      <c r="X52" s="68"/>
      <c r="Y52" s="68"/>
      <c r="Z52" s="68"/>
      <c r="AA52" s="68"/>
      <c r="AB52" s="68"/>
      <c r="AC52" s="68"/>
    </row>
    <row r="53" spans="1:29" ht="14.25">
      <c r="A53" s="73" t="s">
        <v>51</v>
      </c>
      <c r="B53" s="62" t="s">
        <v>52</v>
      </c>
      <c r="C53" s="86">
        <v>411</v>
      </c>
      <c r="D53" s="86">
        <v>150</v>
      </c>
      <c r="E53" s="86">
        <v>1164</v>
      </c>
      <c r="F53" s="86">
        <v>501</v>
      </c>
      <c r="G53" s="86">
        <v>426</v>
      </c>
      <c r="H53" s="86">
        <v>342</v>
      </c>
      <c r="I53" s="86">
        <v>428</v>
      </c>
      <c r="J53" s="86">
        <v>490</v>
      </c>
      <c r="K53" s="86">
        <v>557</v>
      </c>
      <c r="L53" s="86">
        <v>648</v>
      </c>
      <c r="M53" s="86">
        <v>734</v>
      </c>
      <c r="N53" s="86">
        <v>420</v>
      </c>
      <c r="O53" s="86">
        <v>412</v>
      </c>
      <c r="P53" s="86">
        <v>467</v>
      </c>
      <c r="Q53" s="86" t="s">
        <v>110</v>
      </c>
      <c r="R53" s="86" t="s">
        <v>110</v>
      </c>
      <c r="T53" s="68"/>
      <c r="U53" s="68"/>
      <c r="V53" s="68"/>
      <c r="W53" s="68"/>
      <c r="X53" s="68"/>
      <c r="Y53" s="68"/>
      <c r="Z53" s="68"/>
      <c r="AA53" s="68"/>
      <c r="AB53" s="68"/>
      <c r="AC53" s="68"/>
    </row>
    <row r="54" spans="1:29" ht="14.25">
      <c r="A54" s="73" t="s">
        <v>53</v>
      </c>
      <c r="B54" s="62" t="s">
        <v>54</v>
      </c>
      <c r="C54" s="86">
        <v>10500</v>
      </c>
      <c r="D54" s="86">
        <v>11892</v>
      </c>
      <c r="E54" s="86">
        <v>14231</v>
      </c>
      <c r="F54" s="86">
        <v>14387</v>
      </c>
      <c r="G54" s="86">
        <v>9577</v>
      </c>
      <c r="H54" s="86">
        <v>10353</v>
      </c>
      <c r="I54" s="86">
        <v>12501</v>
      </c>
      <c r="J54" s="86">
        <v>13668</v>
      </c>
      <c r="K54" s="86">
        <v>15691</v>
      </c>
      <c r="L54" s="86">
        <v>16697</v>
      </c>
      <c r="M54" s="86">
        <v>17914</v>
      </c>
      <c r="N54" s="86">
        <v>18152</v>
      </c>
      <c r="O54" s="86">
        <v>18620</v>
      </c>
      <c r="P54" s="86">
        <v>20345</v>
      </c>
      <c r="Q54" s="86">
        <v>18762.785271355093</v>
      </c>
      <c r="R54" s="86">
        <v>19953.600000000002</v>
      </c>
      <c r="T54" s="68"/>
      <c r="U54" s="68"/>
      <c r="V54" s="68"/>
      <c r="W54" s="68"/>
      <c r="X54" s="68"/>
      <c r="Y54" s="68"/>
      <c r="Z54" s="68"/>
      <c r="AA54" s="68"/>
      <c r="AB54" s="68"/>
      <c r="AC54" s="68"/>
    </row>
    <row r="55" spans="1:29" ht="14.25">
      <c r="A55" s="73" t="s">
        <v>55</v>
      </c>
      <c r="B55" s="62" t="s">
        <v>56</v>
      </c>
      <c r="C55" s="111">
        <v>0</v>
      </c>
      <c r="D55" s="111">
        <v>0</v>
      </c>
      <c r="E55" s="111">
        <v>0.07345878277301</v>
      </c>
      <c r="F55" s="111">
        <v>0.004623143737741664</v>
      </c>
      <c r="G55" s="111">
        <v>-0.06905442971677209</v>
      </c>
      <c r="H55" s="111">
        <v>0.11134064304253403</v>
      </c>
      <c r="I55" s="111">
        <v>0.09400769653655855</v>
      </c>
      <c r="J55" s="111">
        <v>0.030178432893716058</v>
      </c>
      <c r="K55" s="111">
        <v>0.08337768316480397</v>
      </c>
      <c r="L55" s="111">
        <v>0.07150394934603946</v>
      </c>
      <c r="M55" s="111">
        <v>0.10729036168974943</v>
      </c>
      <c r="N55" s="111">
        <v>0.02830719035758348</v>
      </c>
      <c r="O55" s="111">
        <v>0.06736598072151094</v>
      </c>
      <c r="P55" s="111">
        <v>0.06732809847198641</v>
      </c>
      <c r="Q55" s="111">
        <v>-0.0008690143540517482</v>
      </c>
      <c r="R55" s="111">
        <v>0.16079638046558237</v>
      </c>
      <c r="T55" s="68"/>
      <c r="U55" s="68"/>
      <c r="V55" s="68"/>
      <c r="W55" s="68"/>
      <c r="X55" s="68"/>
      <c r="Y55" s="68"/>
      <c r="Z55" s="68"/>
      <c r="AA55" s="68"/>
      <c r="AB55" s="68"/>
      <c r="AC55" s="68"/>
    </row>
    <row r="56" spans="1:29" ht="14.25">
      <c r="A56" s="73"/>
      <c r="C56" s="79"/>
      <c r="D56" s="130"/>
      <c r="E56" s="130"/>
      <c r="F56" s="130"/>
      <c r="G56" s="130"/>
      <c r="H56" s="130"/>
      <c r="I56" s="130"/>
      <c r="J56" s="130"/>
      <c r="K56" s="130"/>
      <c r="L56" s="130"/>
      <c r="M56" s="130"/>
      <c r="N56" s="130"/>
      <c r="O56" s="130"/>
      <c r="P56" s="130"/>
      <c r="Q56" s="130"/>
      <c r="R56" s="130"/>
      <c r="T56" s="68"/>
      <c r="U56" s="68"/>
      <c r="V56" s="68"/>
      <c r="W56" s="68"/>
      <c r="X56" s="68"/>
      <c r="Y56" s="68"/>
      <c r="Z56" s="68"/>
      <c r="AA56" s="68"/>
      <c r="AB56" s="68"/>
      <c r="AC56" s="68"/>
    </row>
    <row r="57" spans="1:29" ht="15">
      <c r="A57" s="109" t="s">
        <v>58</v>
      </c>
      <c r="B57" s="109"/>
      <c r="C57" s="107"/>
      <c r="D57" s="107"/>
      <c r="E57" s="107"/>
      <c r="F57" s="107"/>
      <c r="G57" s="107"/>
      <c r="H57" s="107"/>
      <c r="I57" s="107"/>
      <c r="J57" s="107"/>
      <c r="K57" s="107"/>
      <c r="L57" s="107"/>
      <c r="M57" s="107"/>
      <c r="N57" s="107"/>
      <c r="O57" s="107"/>
      <c r="P57" s="107"/>
      <c r="Q57" s="107"/>
      <c r="R57" s="107"/>
      <c r="T57" s="68"/>
      <c r="U57" s="68"/>
      <c r="V57" s="68"/>
      <c r="W57" s="68"/>
      <c r="X57" s="68"/>
      <c r="Y57" s="68"/>
      <c r="Z57" s="68"/>
      <c r="AA57" s="68"/>
      <c r="AB57" s="68"/>
      <c r="AC57" s="68"/>
    </row>
    <row r="58" spans="1:2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T58" s="68"/>
      <c r="U58" s="68"/>
      <c r="V58" s="68"/>
      <c r="W58" s="68"/>
      <c r="X58" s="68"/>
      <c r="Y58" s="68"/>
      <c r="Z58" s="68"/>
      <c r="AA58" s="68"/>
      <c r="AB58" s="68"/>
      <c r="AC58" s="68"/>
    </row>
    <row r="59" spans="1:29" ht="14.25">
      <c r="A59" s="63">
        <v>5.1</v>
      </c>
      <c r="B59" s="63" t="s">
        <v>60</v>
      </c>
      <c r="C59" s="86" t="s">
        <v>110</v>
      </c>
      <c r="D59" s="86">
        <v>1161</v>
      </c>
      <c r="E59" s="86">
        <v>1178</v>
      </c>
      <c r="F59" s="86">
        <v>904</v>
      </c>
      <c r="G59" s="86">
        <v>908</v>
      </c>
      <c r="H59" s="86">
        <v>904</v>
      </c>
      <c r="I59" s="86">
        <v>945</v>
      </c>
      <c r="J59" s="86">
        <v>924</v>
      </c>
      <c r="K59" s="86">
        <v>1011</v>
      </c>
      <c r="L59" s="86">
        <v>1014</v>
      </c>
      <c r="M59" s="86">
        <v>1015</v>
      </c>
      <c r="N59" s="86" t="s">
        <v>110</v>
      </c>
      <c r="O59" s="86" t="s">
        <v>110</v>
      </c>
      <c r="P59" s="86" t="s">
        <v>110</v>
      </c>
      <c r="Q59" s="86" t="s">
        <v>110</v>
      </c>
      <c r="R59" s="86" t="s">
        <v>110</v>
      </c>
      <c r="T59" s="68"/>
      <c r="U59" s="68"/>
      <c r="V59" s="68"/>
      <c r="W59" s="68"/>
      <c r="X59" s="68"/>
      <c r="Y59" s="68"/>
      <c r="Z59" s="68"/>
      <c r="AA59" s="68"/>
      <c r="AB59" s="68"/>
      <c r="AC59" s="68"/>
    </row>
    <row r="60" spans="1:29" ht="14.25">
      <c r="A60" s="63">
        <v>5.2</v>
      </c>
      <c r="B60" s="63" t="s">
        <v>61</v>
      </c>
      <c r="C60" s="86" t="s">
        <v>110</v>
      </c>
      <c r="D60" s="86" t="s">
        <v>110</v>
      </c>
      <c r="E60" s="86" t="s">
        <v>110</v>
      </c>
      <c r="F60" s="86" t="s">
        <v>110</v>
      </c>
      <c r="G60" s="86" t="s">
        <v>110</v>
      </c>
      <c r="H60" s="86" t="s">
        <v>110</v>
      </c>
      <c r="I60" s="86" t="s">
        <v>110</v>
      </c>
      <c r="J60" s="86" t="s">
        <v>110</v>
      </c>
      <c r="K60" s="86" t="s">
        <v>110</v>
      </c>
      <c r="L60" s="86" t="s">
        <v>110</v>
      </c>
      <c r="M60" s="86">
        <v>1015</v>
      </c>
      <c r="N60" s="86" t="s">
        <v>110</v>
      </c>
      <c r="O60" s="86" t="s">
        <v>110</v>
      </c>
      <c r="P60" s="86" t="s">
        <v>110</v>
      </c>
      <c r="Q60" s="86" t="s">
        <v>110</v>
      </c>
      <c r="R60" s="86" t="s">
        <v>110</v>
      </c>
      <c r="T60" s="68"/>
      <c r="U60" s="68"/>
      <c r="V60" s="68"/>
      <c r="W60" s="68"/>
      <c r="X60" s="68"/>
      <c r="Y60" s="68"/>
      <c r="Z60" s="68"/>
      <c r="AA60" s="68"/>
      <c r="AB60" s="68"/>
      <c r="AC60" s="68"/>
    </row>
    <row r="61" spans="1:29" ht="14.25">
      <c r="A61" s="63">
        <v>5.3</v>
      </c>
      <c r="B61" s="63" t="s">
        <v>62</v>
      </c>
      <c r="C61" s="86" t="s">
        <v>110</v>
      </c>
      <c r="D61" s="86" t="s">
        <v>110</v>
      </c>
      <c r="E61" s="86" t="s">
        <v>110</v>
      </c>
      <c r="F61" s="86" t="s">
        <v>110</v>
      </c>
      <c r="G61" s="86" t="s">
        <v>110</v>
      </c>
      <c r="H61" s="86" t="s">
        <v>110</v>
      </c>
      <c r="I61" s="86" t="s">
        <v>110</v>
      </c>
      <c r="J61" s="86" t="s">
        <v>110</v>
      </c>
      <c r="K61" s="86" t="s">
        <v>110</v>
      </c>
      <c r="L61" s="86" t="s">
        <v>110</v>
      </c>
      <c r="M61" s="86" t="s">
        <v>110</v>
      </c>
      <c r="N61" s="86" t="s">
        <v>110</v>
      </c>
      <c r="O61" s="86" t="s">
        <v>110</v>
      </c>
      <c r="P61" s="86" t="s">
        <v>110</v>
      </c>
      <c r="Q61" s="86" t="s">
        <v>110</v>
      </c>
      <c r="R61" s="86" t="s">
        <v>110</v>
      </c>
      <c r="T61" s="68"/>
      <c r="U61" s="68"/>
      <c r="V61" s="68"/>
      <c r="W61" s="68"/>
      <c r="X61" s="68"/>
      <c r="Y61" s="68"/>
      <c r="Z61" s="68"/>
      <c r="AA61" s="68"/>
      <c r="AB61" s="68"/>
      <c r="AC61" s="68"/>
    </row>
    <row r="62" spans="1:29" ht="14.25">
      <c r="A62" s="63">
        <v>5.4</v>
      </c>
      <c r="B62" s="63" t="s">
        <v>63</v>
      </c>
      <c r="C62" s="86" t="s">
        <v>110</v>
      </c>
      <c r="D62" s="86" t="s">
        <v>110</v>
      </c>
      <c r="E62" s="86" t="s">
        <v>110</v>
      </c>
      <c r="F62" s="86" t="s">
        <v>110</v>
      </c>
      <c r="G62" s="86" t="s">
        <v>110</v>
      </c>
      <c r="H62" s="86" t="s">
        <v>110</v>
      </c>
      <c r="I62" s="86" t="s">
        <v>110</v>
      </c>
      <c r="J62" s="86" t="s">
        <v>110</v>
      </c>
      <c r="K62" s="86" t="s">
        <v>110</v>
      </c>
      <c r="L62" s="86" t="s">
        <v>110</v>
      </c>
      <c r="M62" s="86" t="s">
        <v>110</v>
      </c>
      <c r="N62" s="86" t="s">
        <v>110</v>
      </c>
      <c r="O62" s="86" t="s">
        <v>110</v>
      </c>
      <c r="P62" s="86" t="s">
        <v>110</v>
      </c>
      <c r="Q62" s="86" t="s">
        <v>110</v>
      </c>
      <c r="R62" s="86" t="s">
        <v>110</v>
      </c>
      <c r="T62" s="68"/>
      <c r="U62" s="68"/>
      <c r="V62" s="68"/>
      <c r="W62" s="68"/>
      <c r="X62" s="68"/>
      <c r="Y62" s="68"/>
      <c r="Z62" s="68"/>
      <c r="AA62" s="68"/>
      <c r="AB62" s="68"/>
      <c r="AC62" s="68"/>
    </row>
    <row r="63" spans="1:29" ht="14.25">
      <c r="A63" s="63">
        <v>5.5</v>
      </c>
      <c r="B63" s="63" t="s">
        <v>82</v>
      </c>
      <c r="C63" s="86" t="s">
        <v>110</v>
      </c>
      <c r="D63" s="86" t="s">
        <v>110</v>
      </c>
      <c r="E63" s="86">
        <v>47</v>
      </c>
      <c r="F63" s="86">
        <v>16</v>
      </c>
      <c r="G63" s="86">
        <v>15</v>
      </c>
      <c r="H63" s="86">
        <v>14</v>
      </c>
      <c r="I63" s="86">
        <v>14</v>
      </c>
      <c r="J63" s="86">
        <v>11</v>
      </c>
      <c r="K63" s="86">
        <v>11</v>
      </c>
      <c r="L63" s="86">
        <v>11</v>
      </c>
      <c r="M63" s="86">
        <v>11</v>
      </c>
      <c r="N63" s="94">
        <v>11</v>
      </c>
      <c r="O63" s="86" t="s">
        <v>110</v>
      </c>
      <c r="P63" s="86">
        <v>11</v>
      </c>
      <c r="Q63" s="86">
        <v>11</v>
      </c>
      <c r="R63" s="94">
        <v>10</v>
      </c>
      <c r="T63" s="68"/>
      <c r="U63" s="68"/>
      <c r="V63" s="68"/>
      <c r="W63" s="68"/>
      <c r="X63" s="68"/>
      <c r="Y63" s="68"/>
      <c r="Z63" s="68"/>
      <c r="AA63" s="68"/>
      <c r="AB63" s="68"/>
      <c r="AC63" s="68"/>
    </row>
    <row r="64" spans="1:29" ht="14.25">
      <c r="A64" s="63">
        <v>5.6</v>
      </c>
      <c r="B64" s="63" t="s">
        <v>65</v>
      </c>
      <c r="C64" s="86" t="s">
        <v>110</v>
      </c>
      <c r="D64" s="86" t="s">
        <v>110</v>
      </c>
      <c r="E64" s="86" t="s">
        <v>110</v>
      </c>
      <c r="F64" s="86" t="s">
        <v>110</v>
      </c>
      <c r="G64" s="86" t="s">
        <v>110</v>
      </c>
      <c r="H64" s="86" t="s">
        <v>110</v>
      </c>
      <c r="I64" s="86" t="s">
        <v>110</v>
      </c>
      <c r="J64" s="86" t="s">
        <v>110</v>
      </c>
      <c r="K64" s="86" t="s">
        <v>110</v>
      </c>
      <c r="L64" s="86" t="s">
        <v>110</v>
      </c>
      <c r="M64" s="86">
        <v>1764</v>
      </c>
      <c r="N64" s="86" t="s">
        <v>110</v>
      </c>
      <c r="O64" s="86" t="s">
        <v>110</v>
      </c>
      <c r="P64" s="86" t="s">
        <v>110</v>
      </c>
      <c r="Q64" s="86" t="s">
        <v>110</v>
      </c>
      <c r="R64" s="86" t="s">
        <v>110</v>
      </c>
      <c r="T64" s="68"/>
      <c r="U64" s="68"/>
      <c r="V64" s="68"/>
      <c r="W64" s="68"/>
      <c r="X64" s="68"/>
      <c r="Y64" s="68"/>
      <c r="Z64" s="68"/>
      <c r="AA64" s="68"/>
      <c r="AB64" s="68"/>
      <c r="AC64" s="68"/>
    </row>
    <row r="65" spans="1:29" ht="14.25">
      <c r="A65" s="63">
        <v>5.7</v>
      </c>
      <c r="B65" s="63" t="s">
        <v>66</v>
      </c>
      <c r="C65" s="86" t="s">
        <v>110</v>
      </c>
      <c r="D65" s="86" t="s">
        <v>110</v>
      </c>
      <c r="E65" s="86" t="s">
        <v>110</v>
      </c>
      <c r="F65" s="86" t="s">
        <v>110</v>
      </c>
      <c r="G65" s="86" t="s">
        <v>110</v>
      </c>
      <c r="H65" s="86">
        <v>4498.7</v>
      </c>
      <c r="I65" s="86">
        <v>4546.1</v>
      </c>
      <c r="J65" s="86">
        <v>4642.2</v>
      </c>
      <c r="K65" s="86">
        <v>4647.1</v>
      </c>
      <c r="L65" s="86">
        <v>4679</v>
      </c>
      <c r="M65" s="86">
        <v>4763</v>
      </c>
      <c r="N65" s="94">
        <v>4821</v>
      </c>
      <c r="O65" s="86" t="s">
        <v>110</v>
      </c>
      <c r="P65" s="86">
        <v>5380.3</v>
      </c>
      <c r="Q65" s="129">
        <v>5456.9</v>
      </c>
      <c r="R65" s="129">
        <v>5504.4</v>
      </c>
      <c r="T65" s="68"/>
      <c r="U65" s="68"/>
      <c r="V65" s="68"/>
      <c r="W65" s="68"/>
      <c r="X65" s="68"/>
      <c r="Y65" s="68"/>
      <c r="Z65" s="68"/>
      <c r="AA65" s="68"/>
      <c r="AB65" s="68"/>
      <c r="AC65" s="68"/>
    </row>
    <row r="66" spans="19:29" ht="14.25">
      <c r="S66" s="86"/>
      <c r="T66" s="68"/>
      <c r="U66" s="68"/>
      <c r="V66" s="68"/>
      <c r="W66" s="68"/>
      <c r="X66" s="68"/>
      <c r="Y66" s="68"/>
      <c r="Z66" s="68"/>
      <c r="AA66" s="68"/>
      <c r="AB66" s="68"/>
      <c r="AC66" s="68"/>
    </row>
    <row r="67" spans="1:29" ht="15">
      <c r="A67" s="109" t="s">
        <v>67</v>
      </c>
      <c r="B67" s="109"/>
      <c r="C67" s="107"/>
      <c r="D67" s="107"/>
      <c r="E67" s="107"/>
      <c r="F67" s="107"/>
      <c r="G67" s="107"/>
      <c r="H67" s="107"/>
      <c r="I67" s="107"/>
      <c r="J67" s="107"/>
      <c r="K67" s="107"/>
      <c r="L67" s="107"/>
      <c r="M67" s="107"/>
      <c r="N67" s="107"/>
      <c r="O67" s="107"/>
      <c r="P67" s="107"/>
      <c r="Q67" s="107"/>
      <c r="R67" s="107"/>
      <c r="T67" s="68"/>
      <c r="U67" s="68"/>
      <c r="V67" s="68"/>
      <c r="W67" s="68"/>
      <c r="X67" s="68"/>
      <c r="Y67" s="68"/>
      <c r="Z67" s="68"/>
      <c r="AA67" s="68"/>
      <c r="AB67" s="68"/>
      <c r="AC67" s="68"/>
    </row>
    <row r="68" spans="1:2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T68" s="68"/>
      <c r="U68" s="68"/>
      <c r="V68" s="68"/>
      <c r="W68" s="68"/>
      <c r="X68" s="68"/>
      <c r="Y68" s="68"/>
      <c r="Z68" s="68"/>
      <c r="AA68" s="68"/>
      <c r="AB68" s="68"/>
      <c r="AC68" s="68"/>
    </row>
    <row r="69" spans="1:18" ht="14.25">
      <c r="A69" s="63">
        <v>6.1</v>
      </c>
      <c r="B69" s="62" t="s">
        <v>69</v>
      </c>
      <c r="C69" s="82" t="s">
        <v>110</v>
      </c>
      <c r="D69" s="82" t="s">
        <v>110</v>
      </c>
      <c r="E69" s="82" t="s">
        <v>110</v>
      </c>
      <c r="F69" s="82" t="s">
        <v>110</v>
      </c>
      <c r="G69" s="81">
        <v>0.5931</v>
      </c>
      <c r="H69" s="81">
        <v>0.5971070864833214</v>
      </c>
      <c r="I69" s="81">
        <v>0.612</v>
      </c>
      <c r="J69" s="81">
        <v>0.636</v>
      </c>
      <c r="K69" s="81">
        <v>0.644</v>
      </c>
      <c r="L69" s="81">
        <v>0.65</v>
      </c>
      <c r="M69" s="81">
        <v>0.66</v>
      </c>
      <c r="N69" s="76">
        <v>0.66</v>
      </c>
      <c r="O69" s="176">
        <v>0.66</v>
      </c>
      <c r="P69" s="176">
        <v>0.66</v>
      </c>
      <c r="Q69" s="76">
        <v>0.67</v>
      </c>
      <c r="R69" s="176">
        <v>0.6714085794178773</v>
      </c>
    </row>
    <row r="70" spans="1:18" ht="14.25">
      <c r="A70" s="63">
        <v>6.2</v>
      </c>
      <c r="B70" s="62" t="s">
        <v>70</v>
      </c>
      <c r="C70" s="82" t="s">
        <v>110</v>
      </c>
      <c r="D70" s="82" t="s">
        <v>110</v>
      </c>
      <c r="E70" s="82" t="s">
        <v>110</v>
      </c>
      <c r="F70" s="82" t="s">
        <v>110</v>
      </c>
      <c r="G70" s="81">
        <v>0.7618</v>
      </c>
      <c r="H70" s="81">
        <v>0.7611979411228853</v>
      </c>
      <c r="I70" s="81">
        <v>0.774</v>
      </c>
      <c r="J70" s="81">
        <v>0.798</v>
      </c>
      <c r="K70" s="81">
        <v>0.8</v>
      </c>
      <c r="L70" s="81">
        <v>0.8</v>
      </c>
      <c r="M70" s="81">
        <v>0.81</v>
      </c>
      <c r="N70" s="76">
        <v>0.81</v>
      </c>
      <c r="O70" s="176">
        <v>0.81</v>
      </c>
      <c r="P70" s="176">
        <v>0.81</v>
      </c>
      <c r="Q70" s="76">
        <v>0.82</v>
      </c>
      <c r="R70" s="176">
        <v>0.8161919835418546</v>
      </c>
    </row>
    <row r="71" spans="1:18" ht="14.25">
      <c r="A71" s="63">
        <v>6.3</v>
      </c>
      <c r="B71" s="62" t="s">
        <v>71</v>
      </c>
      <c r="C71" s="82" t="s">
        <v>110</v>
      </c>
      <c r="D71" s="82" t="s">
        <v>110</v>
      </c>
      <c r="E71" s="82" t="s">
        <v>110</v>
      </c>
      <c r="F71" s="82" t="s">
        <v>110</v>
      </c>
      <c r="G71" s="81">
        <v>0.965</v>
      </c>
      <c r="H71" s="81">
        <v>0.9671368383839771</v>
      </c>
      <c r="I71" s="81">
        <v>0.998</v>
      </c>
      <c r="J71" s="81">
        <v>0.999</v>
      </c>
      <c r="K71" s="81">
        <v>0.999</v>
      </c>
      <c r="L71" s="81">
        <v>0.998</v>
      </c>
      <c r="M71" s="81">
        <v>0.999</v>
      </c>
      <c r="N71" s="76">
        <v>0.999</v>
      </c>
      <c r="O71" s="176">
        <v>1</v>
      </c>
      <c r="P71" s="176">
        <v>1</v>
      </c>
      <c r="Q71" s="76">
        <v>1</v>
      </c>
      <c r="R71" s="176">
        <v>0.9984167391063995</v>
      </c>
    </row>
    <row r="72" spans="1:18" ht="14.25">
      <c r="A72" s="63">
        <v>6.4</v>
      </c>
      <c r="B72" s="62" t="s">
        <v>72</v>
      </c>
      <c r="C72" s="80" t="s">
        <v>110</v>
      </c>
      <c r="D72" s="80" t="s">
        <v>110</v>
      </c>
      <c r="E72" s="80" t="s">
        <v>110</v>
      </c>
      <c r="F72" s="80" t="s">
        <v>110</v>
      </c>
      <c r="G72" s="80">
        <v>0.0295</v>
      </c>
      <c r="H72" s="80">
        <v>0.03463496437299367</v>
      </c>
      <c r="I72" s="80">
        <v>0.034</v>
      </c>
      <c r="J72" s="80">
        <v>0.035</v>
      </c>
      <c r="K72" s="80">
        <v>0.038</v>
      </c>
      <c r="L72" s="80">
        <v>0.039</v>
      </c>
      <c r="M72" s="80">
        <v>0.042</v>
      </c>
      <c r="N72" s="77">
        <v>0.041</v>
      </c>
      <c r="O72" s="80">
        <v>0.0416287204195662</v>
      </c>
      <c r="P72" s="80">
        <v>0.042893040233747945</v>
      </c>
      <c r="Q72" s="77">
        <v>0.041227817899104444</v>
      </c>
      <c r="R72" s="130">
        <v>0.04371798216341091</v>
      </c>
    </row>
    <row r="74" ht="14.25">
      <c r="A74" s="62" t="s">
        <v>287</v>
      </c>
    </row>
    <row r="75" ht="14.25">
      <c r="A75" s="62" t="s">
        <v>305</v>
      </c>
    </row>
    <row r="76" spans="1:18" ht="14.25">
      <c r="A76" s="62" t="s">
        <v>290</v>
      </c>
      <c r="N76" s="130"/>
      <c r="O76" s="130"/>
      <c r="P76" s="130"/>
      <c r="Q76" s="130"/>
      <c r="R76" s="130"/>
    </row>
    <row r="77" spans="1:35" ht="14.25" customHeight="1">
      <c r="A77" s="62" t="s">
        <v>408</v>
      </c>
      <c r="B77" s="214"/>
      <c r="Z77" s="68"/>
      <c r="AA77" s="68"/>
      <c r="AB77" s="68"/>
      <c r="AC77" s="68"/>
      <c r="AD77" s="68"/>
      <c r="AE77" s="68"/>
      <c r="AF77" s="68"/>
      <c r="AG77" s="68"/>
      <c r="AH77" s="68"/>
      <c r="AI77" s="68"/>
    </row>
    <row r="78" spans="1:35" ht="14.25">
      <c r="A78" s="195"/>
      <c r="L78" s="68"/>
      <c r="M78" s="68"/>
      <c r="N78" s="68"/>
      <c r="O78" s="130"/>
      <c r="P78" s="130"/>
      <c r="Q78" s="130"/>
      <c r="Z78" s="68"/>
      <c r="AA78" s="68"/>
      <c r="AB78" s="68"/>
      <c r="AC78" s="68"/>
      <c r="AD78" s="68"/>
      <c r="AE78" s="68"/>
      <c r="AF78" s="68"/>
      <c r="AG78" s="68"/>
      <c r="AH78" s="68"/>
      <c r="AI78" s="68"/>
    </row>
    <row r="79" ht="14.25">
      <c r="B79" s="96"/>
    </row>
    <row r="80" ht="14.25">
      <c r="B80" s="96"/>
    </row>
  </sheetData>
  <sheetProtection/>
  <printOptions/>
  <pageMargins left="0.7" right="0.7" top="0.75" bottom="0.75" header="0.3" footer="0.3"/>
  <pageSetup fitToHeight="0" fitToWidth="1" horizontalDpi="600" verticalDpi="600" orientation="landscape" scale="41" r:id="rId1"/>
  <ignoredErrors>
    <ignoredError sqref="A45:A55" numberStoredAsText="1"/>
  </ignoredErrors>
</worksheet>
</file>

<file path=xl/worksheets/sheet25.xml><?xml version="1.0" encoding="utf-8"?>
<worksheet xmlns="http://schemas.openxmlformats.org/spreadsheetml/2006/main" xmlns:r="http://schemas.openxmlformats.org/officeDocument/2006/relationships">
  <sheetPr>
    <tabColor theme="8" tint="-0.4999699890613556"/>
  </sheetPr>
  <dimension ref="A1:V78"/>
  <sheetViews>
    <sheetView zoomScale="70" zoomScaleNormal="70" zoomScalePageLayoutView="0" workbookViewId="0" topLeftCell="A1">
      <selection activeCell="B1" sqref="B1"/>
    </sheetView>
  </sheetViews>
  <sheetFormatPr defaultColWidth="9.140625" defaultRowHeight="15"/>
  <cols>
    <col min="1" max="1" width="6.8515625" style="94" customWidth="1"/>
    <col min="2" max="2" width="85.57421875" style="94" customWidth="1"/>
    <col min="3" max="13" width="10.7109375" style="94" customWidth="1"/>
    <col min="14" max="17" width="10.7109375" style="62" customWidth="1"/>
    <col min="18" max="18" width="10.140625" style="62" customWidth="1"/>
    <col min="19" max="16384" width="9.140625" style="94" customWidth="1"/>
  </cols>
  <sheetData>
    <row r="1" spans="1:18" ht="14.25">
      <c r="A1" s="61" t="s">
        <v>114</v>
      </c>
      <c r="B1" s="93" t="s">
        <v>278</v>
      </c>
      <c r="C1" s="62"/>
      <c r="D1" s="62"/>
      <c r="E1" s="62"/>
      <c r="F1" s="62"/>
      <c r="G1" s="62"/>
      <c r="H1" s="62"/>
      <c r="I1" s="62"/>
      <c r="J1" s="62"/>
      <c r="K1" s="62"/>
      <c r="L1" s="62"/>
      <c r="M1" s="62"/>
      <c r="N1" s="93"/>
      <c r="O1" s="93"/>
      <c r="P1" s="93"/>
      <c r="Q1" s="93"/>
      <c r="R1" s="214"/>
    </row>
    <row r="2" spans="1:18" ht="14.25">
      <c r="A2" s="93"/>
      <c r="B2" s="62"/>
      <c r="C2" s="62"/>
      <c r="D2" s="62"/>
      <c r="E2" s="62"/>
      <c r="F2" s="62"/>
      <c r="G2" s="62"/>
      <c r="H2" s="62"/>
      <c r="I2" s="62"/>
      <c r="J2" s="62"/>
      <c r="K2" s="62"/>
      <c r="L2" s="62"/>
      <c r="M2" s="62"/>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22" ht="14.25">
      <c r="A5" s="63">
        <v>1.1</v>
      </c>
      <c r="B5" s="62" t="s">
        <v>2</v>
      </c>
      <c r="C5" s="86">
        <v>186.74911768890837</v>
      </c>
      <c r="D5" s="86">
        <v>192.5570159898598</v>
      </c>
      <c r="E5" s="86">
        <v>213.35820604448338</v>
      </c>
      <c r="F5" s="86">
        <v>181.52336807999998</v>
      </c>
      <c r="G5" s="86">
        <v>221.084369</v>
      </c>
      <c r="H5" s="86">
        <v>222.555394</v>
      </c>
      <c r="I5" s="86">
        <v>232.50533099999998</v>
      </c>
      <c r="J5" s="86">
        <v>236.94914899999998</v>
      </c>
      <c r="K5" s="86">
        <v>229.43522164</v>
      </c>
      <c r="L5" s="86">
        <v>189.303914</v>
      </c>
      <c r="M5" s="86">
        <v>160.646061</v>
      </c>
      <c r="N5" s="86">
        <v>174.024595</v>
      </c>
      <c r="O5" s="86">
        <v>168.74182150000001</v>
      </c>
      <c r="P5" s="86">
        <v>196.669975</v>
      </c>
      <c r="Q5" s="129">
        <v>234.7978964</v>
      </c>
      <c r="R5" s="129">
        <v>251.78941845999998</v>
      </c>
      <c r="U5" s="138"/>
      <c r="V5" s="138"/>
    </row>
    <row r="6" spans="1:22"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c r="T6" s="138"/>
      <c r="U6" s="138"/>
      <c r="V6" s="138"/>
    </row>
    <row r="7" spans="1:22" ht="14.25">
      <c r="A7" s="63">
        <v>1.3</v>
      </c>
      <c r="B7" s="62" t="s">
        <v>4</v>
      </c>
      <c r="C7" s="86">
        <v>186.74911768890837</v>
      </c>
      <c r="D7" s="86">
        <v>192.5570159898598</v>
      </c>
      <c r="E7" s="86">
        <v>213.35820604448338</v>
      </c>
      <c r="F7" s="86">
        <v>181.52336807999998</v>
      </c>
      <c r="G7" s="86">
        <v>221.084369</v>
      </c>
      <c r="H7" s="86">
        <v>222.555394</v>
      </c>
      <c r="I7" s="86">
        <v>232.50533099999998</v>
      </c>
      <c r="J7" s="86">
        <v>236.94914899999998</v>
      </c>
      <c r="K7" s="86">
        <v>229.43522164</v>
      </c>
      <c r="L7" s="86">
        <v>189.303914</v>
      </c>
      <c r="M7" s="86">
        <v>160.646061</v>
      </c>
      <c r="N7" s="86">
        <v>174.024595</v>
      </c>
      <c r="O7" s="86">
        <v>168.74182150000001</v>
      </c>
      <c r="P7" s="86">
        <v>196.669975</v>
      </c>
      <c r="Q7" s="129">
        <v>234.7978964</v>
      </c>
      <c r="R7" s="129">
        <v>251.78941845999998</v>
      </c>
      <c r="T7" s="138"/>
      <c r="U7" s="138"/>
      <c r="V7" s="138"/>
    </row>
    <row r="8" spans="1:22" ht="14.25">
      <c r="A8" s="63">
        <v>1.4</v>
      </c>
      <c r="B8" s="62" t="s">
        <v>5</v>
      </c>
      <c r="C8" s="86">
        <v>0.22800140000000002</v>
      </c>
      <c r="D8" s="86">
        <v>0.7688531386663329</v>
      </c>
      <c r="E8" s="86">
        <v>4.229317680228676</v>
      </c>
      <c r="F8" s="86">
        <v>0.8843803299999999</v>
      </c>
      <c r="G8" s="86">
        <v>11.011975450000001</v>
      </c>
      <c r="H8" s="86">
        <v>1.859724</v>
      </c>
      <c r="I8" s="86">
        <v>9.53058</v>
      </c>
      <c r="J8" s="86">
        <v>143.110712</v>
      </c>
      <c r="K8" s="86">
        <v>251.168696</v>
      </c>
      <c r="L8" s="86">
        <v>132.69792</v>
      </c>
      <c r="M8" s="86">
        <v>108.397262</v>
      </c>
      <c r="N8" s="86">
        <v>111.143084</v>
      </c>
      <c r="O8" s="86">
        <v>162.3986016</v>
      </c>
      <c r="P8" s="86">
        <v>91.694436</v>
      </c>
      <c r="Q8" s="86">
        <v>86.32587178</v>
      </c>
      <c r="R8" s="86">
        <v>96.33951155</v>
      </c>
      <c r="T8" s="138"/>
      <c r="U8" s="138"/>
      <c r="V8" s="138"/>
    </row>
    <row r="9" spans="1:22"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c r="T9" s="138"/>
      <c r="U9" s="138"/>
      <c r="V9" s="138"/>
    </row>
    <row r="10" spans="1:22" ht="14.25">
      <c r="A10" s="63">
        <v>1.6</v>
      </c>
      <c r="B10" s="62" t="s">
        <v>7</v>
      </c>
      <c r="C10" s="86">
        <v>0.2280016</v>
      </c>
      <c r="D10" s="86">
        <v>0.7688531386663329</v>
      </c>
      <c r="E10" s="86">
        <v>4.229317680228676</v>
      </c>
      <c r="F10" s="86">
        <v>0.8843803299999999</v>
      </c>
      <c r="G10" s="86">
        <v>11.011975450000001</v>
      </c>
      <c r="H10" s="86">
        <v>1.859724</v>
      </c>
      <c r="I10" s="86">
        <v>9.53058</v>
      </c>
      <c r="J10" s="86">
        <v>143.110712</v>
      </c>
      <c r="K10" s="86">
        <v>251.168696</v>
      </c>
      <c r="L10" s="86">
        <v>132.69792</v>
      </c>
      <c r="M10" s="86">
        <v>108.397262</v>
      </c>
      <c r="N10" s="86">
        <v>111.143084</v>
      </c>
      <c r="O10" s="86">
        <v>162.3986016</v>
      </c>
      <c r="P10" s="86">
        <v>91.694436</v>
      </c>
      <c r="Q10" s="86">
        <v>86.32587178</v>
      </c>
      <c r="R10" s="86">
        <v>96.33951155</v>
      </c>
      <c r="T10" s="138"/>
      <c r="U10" s="138"/>
      <c r="V10" s="138"/>
    </row>
    <row r="11" spans="1:22" ht="14.25">
      <c r="A11" s="63">
        <v>1.7</v>
      </c>
      <c r="B11" s="62" t="s">
        <v>8</v>
      </c>
      <c r="C11" s="86" t="s">
        <v>110</v>
      </c>
      <c r="D11" s="86" t="s">
        <v>110</v>
      </c>
      <c r="E11" s="86" t="s">
        <v>110</v>
      </c>
      <c r="F11" s="86" t="s">
        <v>110</v>
      </c>
      <c r="G11" s="86" t="s">
        <v>110</v>
      </c>
      <c r="H11" s="86" t="s">
        <v>110</v>
      </c>
      <c r="I11" s="86" t="s">
        <v>110</v>
      </c>
      <c r="J11" s="86" t="s">
        <v>110</v>
      </c>
      <c r="K11" s="86" t="s">
        <v>110</v>
      </c>
      <c r="L11" s="86">
        <v>4.359968</v>
      </c>
      <c r="M11" s="86">
        <v>3.0990360000000003</v>
      </c>
      <c r="N11" s="86">
        <v>2.084069</v>
      </c>
      <c r="O11" s="86">
        <v>1.785805</v>
      </c>
      <c r="P11" s="86">
        <v>1.935978</v>
      </c>
      <c r="Q11" s="86">
        <v>4.900606</v>
      </c>
      <c r="R11" s="86">
        <v>1.285801</v>
      </c>
      <c r="T11" s="138"/>
      <c r="U11" s="138"/>
      <c r="V11" s="138"/>
    </row>
    <row r="12" spans="1:22" ht="14.25">
      <c r="A12" s="63">
        <v>1.8</v>
      </c>
      <c r="B12" s="62" t="s">
        <v>9</v>
      </c>
      <c r="C12" s="86" t="s">
        <v>110</v>
      </c>
      <c r="D12" s="86" t="s">
        <v>110</v>
      </c>
      <c r="E12" s="86" t="s">
        <v>110</v>
      </c>
      <c r="F12" s="86" t="s">
        <v>110</v>
      </c>
      <c r="G12" s="86" t="s">
        <v>110</v>
      </c>
      <c r="H12" s="86" t="s">
        <v>110</v>
      </c>
      <c r="I12" s="86" t="s">
        <v>110</v>
      </c>
      <c r="J12" s="86" t="s">
        <v>110</v>
      </c>
      <c r="K12" s="86" t="s">
        <v>110</v>
      </c>
      <c r="L12" s="86">
        <v>7.298583</v>
      </c>
      <c r="M12" s="86">
        <v>1.6467580000000002</v>
      </c>
      <c r="N12" s="86">
        <v>1.884092</v>
      </c>
      <c r="O12" s="86">
        <v>-5.034475</v>
      </c>
      <c r="P12" s="86">
        <v>-1.951049</v>
      </c>
      <c r="Q12" s="86">
        <v>-2.54243</v>
      </c>
      <c r="R12" s="86">
        <v>-2.473477</v>
      </c>
      <c r="T12" s="138"/>
      <c r="U12" s="138"/>
      <c r="V12" s="138"/>
    </row>
    <row r="13" spans="1:22" ht="14.25">
      <c r="A13" s="63">
        <v>1.9</v>
      </c>
      <c r="B13" s="62" t="s">
        <v>10</v>
      </c>
      <c r="C13" s="86">
        <v>186.51800000000003</v>
      </c>
      <c r="D13" s="86">
        <v>191.78199999999998</v>
      </c>
      <c r="E13" s="86">
        <v>209.12599999999998</v>
      </c>
      <c r="F13" s="86">
        <v>180.637773</v>
      </c>
      <c r="G13" s="86">
        <v>210.069026</v>
      </c>
      <c r="H13" s="86">
        <v>220.69567</v>
      </c>
      <c r="I13" s="86">
        <v>222.97475099999997</v>
      </c>
      <c r="J13" s="86">
        <v>93.838437</v>
      </c>
      <c r="K13" s="86">
        <v>-21.733244</v>
      </c>
      <c r="L13" s="86">
        <v>53.667379000000004</v>
      </c>
      <c r="M13" s="86">
        <v>53.701077000000005</v>
      </c>
      <c r="N13" s="86">
        <v>63.08148799999999</v>
      </c>
      <c r="O13" s="86">
        <v>13.163499900000005</v>
      </c>
      <c r="P13" s="86">
        <v>108.86256599999999</v>
      </c>
      <c r="Q13" s="129">
        <v>155.91506062000002</v>
      </c>
      <c r="R13" s="129">
        <v>159.20918491</v>
      </c>
      <c r="T13" s="138"/>
      <c r="U13" s="138"/>
      <c r="V13" s="138"/>
    </row>
    <row r="14" spans="1:22" ht="14.25">
      <c r="A14" s="63"/>
      <c r="B14" s="62"/>
      <c r="C14" s="62"/>
      <c r="D14" s="62"/>
      <c r="E14" s="62"/>
      <c r="F14" s="62"/>
      <c r="G14" s="62"/>
      <c r="H14" s="62"/>
      <c r="I14" s="62"/>
      <c r="J14" s="62"/>
      <c r="K14" s="62"/>
      <c r="L14" s="68"/>
      <c r="M14" s="68"/>
      <c r="N14" s="68"/>
      <c r="O14" s="68"/>
      <c r="P14" s="68"/>
      <c r="Q14" s="68"/>
      <c r="R14" s="68"/>
      <c r="T14" s="138"/>
      <c r="U14" s="138"/>
      <c r="V14" s="138"/>
    </row>
    <row r="15" spans="1:22" ht="15">
      <c r="A15" s="107" t="s">
        <v>11</v>
      </c>
      <c r="B15" s="107"/>
      <c r="C15" s="107"/>
      <c r="D15" s="107"/>
      <c r="E15" s="107"/>
      <c r="F15" s="107"/>
      <c r="G15" s="107"/>
      <c r="H15" s="107"/>
      <c r="I15" s="107"/>
      <c r="J15" s="107"/>
      <c r="K15" s="107"/>
      <c r="L15" s="107"/>
      <c r="M15" s="107"/>
      <c r="N15" s="107"/>
      <c r="O15" s="107"/>
      <c r="P15" s="107"/>
      <c r="Q15" s="107"/>
      <c r="R15" s="107"/>
      <c r="T15" s="138"/>
      <c r="U15" s="138"/>
      <c r="V15" s="138"/>
    </row>
    <row r="16" spans="1:22"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T16" s="138"/>
      <c r="U16" s="138"/>
      <c r="V16" s="138"/>
    </row>
    <row r="17" spans="1:22" ht="14.25">
      <c r="A17" s="63">
        <v>2.1</v>
      </c>
      <c r="B17" s="62" t="s">
        <v>12</v>
      </c>
      <c r="C17" s="86">
        <v>21.361626533842433</v>
      </c>
      <c r="D17" s="86">
        <v>38.95729815352195</v>
      </c>
      <c r="E17" s="86">
        <v>58.32435244312302</v>
      </c>
      <c r="F17" s="86">
        <v>114.4938603</v>
      </c>
      <c r="G17" s="86">
        <v>118.65202</v>
      </c>
      <c r="H17" s="86">
        <v>76.64247800000001</v>
      </c>
      <c r="I17" s="86">
        <v>80.99249900000001</v>
      </c>
      <c r="J17" s="86">
        <v>87.44484700000001</v>
      </c>
      <c r="K17" s="86">
        <v>90.453143</v>
      </c>
      <c r="L17" s="86">
        <v>94.265019</v>
      </c>
      <c r="M17" s="86">
        <v>171.82259399999998</v>
      </c>
      <c r="N17" s="86">
        <v>102.56472600000001</v>
      </c>
      <c r="O17" s="86">
        <v>101.40638301999999</v>
      </c>
      <c r="P17" s="86">
        <v>74.47897418</v>
      </c>
      <c r="Q17" s="86">
        <v>17.534875720000002</v>
      </c>
      <c r="R17" s="86">
        <v>138.40220383</v>
      </c>
      <c r="T17" s="138"/>
      <c r="U17" s="138"/>
      <c r="V17" s="138"/>
    </row>
    <row r="18" spans="1:22" ht="14.25">
      <c r="A18" s="63">
        <v>2.2</v>
      </c>
      <c r="B18" s="62" t="s">
        <v>13</v>
      </c>
      <c r="C18" s="86">
        <v>0.47044049553496925</v>
      </c>
      <c r="D18" s="86">
        <v>-0.14510045668502755</v>
      </c>
      <c r="E18" s="86">
        <v>1.6445066884910702</v>
      </c>
      <c r="F18" s="86">
        <v>3.18433778</v>
      </c>
      <c r="G18" s="86">
        <v>-81.87805</v>
      </c>
      <c r="H18" s="86">
        <v>9.859408</v>
      </c>
      <c r="I18" s="86">
        <v>7.729819</v>
      </c>
      <c r="J18" s="86">
        <v>-32.502525</v>
      </c>
      <c r="K18" s="86">
        <v>59.934688</v>
      </c>
      <c r="L18" s="86">
        <v>15.41867</v>
      </c>
      <c r="M18" s="86">
        <v>9</v>
      </c>
      <c r="N18" s="86">
        <v>5</v>
      </c>
      <c r="O18" s="86">
        <v>-1.7424202700000002</v>
      </c>
      <c r="P18" s="114">
        <v>3.3053280000000003</v>
      </c>
      <c r="Q18" s="114">
        <v>-16.292942370000002</v>
      </c>
      <c r="R18" s="114">
        <v>28.38305785</v>
      </c>
      <c r="T18" s="138"/>
      <c r="U18" s="138"/>
      <c r="V18" s="138"/>
    </row>
    <row r="19" spans="1:22" ht="14.25">
      <c r="A19" s="63">
        <v>2.3</v>
      </c>
      <c r="B19" s="62" t="s">
        <v>14</v>
      </c>
      <c r="C19" s="86">
        <v>4.586270599566015</v>
      </c>
      <c r="D19" s="86">
        <v>10.784777435736938</v>
      </c>
      <c r="E19" s="86">
        <v>14.194430926139209</v>
      </c>
      <c r="F19" s="86">
        <v>70.65865615</v>
      </c>
      <c r="G19" s="86">
        <v>72.772817</v>
      </c>
      <c r="H19" s="86">
        <v>24.508957</v>
      </c>
      <c r="I19" s="86">
        <v>23.370283</v>
      </c>
      <c r="J19" s="86">
        <v>29.633857</v>
      </c>
      <c r="K19" s="86">
        <v>30.79357846</v>
      </c>
      <c r="L19" s="86">
        <v>60.15540500000001</v>
      </c>
      <c r="M19" s="86">
        <v>48.606667</v>
      </c>
      <c r="N19" s="86">
        <v>57.660326</v>
      </c>
      <c r="O19" s="86">
        <v>23.31912548</v>
      </c>
      <c r="P19" s="86">
        <v>27.025671</v>
      </c>
      <c r="Q19" s="86">
        <v>15.72014871</v>
      </c>
      <c r="R19" s="86">
        <v>16.41245988</v>
      </c>
      <c r="T19" s="138"/>
      <c r="U19" s="138"/>
      <c r="V19" s="138"/>
    </row>
    <row r="20" spans="1:22" ht="14.25">
      <c r="A20" s="63">
        <v>2.4</v>
      </c>
      <c r="B20" s="62" t="s">
        <v>15</v>
      </c>
      <c r="C20" s="86">
        <v>17.241</v>
      </c>
      <c r="D20" s="86">
        <v>28.028</v>
      </c>
      <c r="E20" s="86">
        <v>45.745000000000005</v>
      </c>
      <c r="F20" s="86">
        <v>47.019158000000004</v>
      </c>
      <c r="G20" s="86">
        <v>-35.99884700000001</v>
      </c>
      <c r="H20" s="86">
        <v>61.992929000000004</v>
      </c>
      <c r="I20" s="86">
        <v>65.352035</v>
      </c>
      <c r="J20" s="86">
        <v>25.308465000000005</v>
      </c>
      <c r="K20" s="86">
        <v>119.59425254</v>
      </c>
      <c r="L20" s="86">
        <v>49.528283999999985</v>
      </c>
      <c r="M20" s="86">
        <v>132.215927</v>
      </c>
      <c r="N20" s="86">
        <v>49.9044</v>
      </c>
      <c r="O20" s="86">
        <v>76.34483727</v>
      </c>
      <c r="P20" s="86">
        <v>50.75863118</v>
      </c>
      <c r="Q20" s="86">
        <v>-14.478215359999998</v>
      </c>
      <c r="R20" s="86">
        <v>150.3728018</v>
      </c>
      <c r="T20" s="138"/>
      <c r="U20" s="138"/>
      <c r="V20" s="138"/>
    </row>
    <row r="21" spans="1:22" ht="14.25">
      <c r="A21" s="63">
        <v>2.5</v>
      </c>
      <c r="B21" s="62" t="s">
        <v>10</v>
      </c>
      <c r="C21" s="86">
        <v>186.51800000000003</v>
      </c>
      <c r="D21" s="86">
        <v>191.78199999999998</v>
      </c>
      <c r="E21" s="86">
        <v>209.12599999999998</v>
      </c>
      <c r="F21" s="86">
        <v>180.637773</v>
      </c>
      <c r="G21" s="86">
        <v>210.069026</v>
      </c>
      <c r="H21" s="86">
        <v>220.69567</v>
      </c>
      <c r="I21" s="86">
        <v>222.97475099999997</v>
      </c>
      <c r="J21" s="86">
        <v>93.838437</v>
      </c>
      <c r="K21" s="86">
        <v>-21.733244</v>
      </c>
      <c r="L21" s="86">
        <v>53.667379000000004</v>
      </c>
      <c r="M21" s="86">
        <v>53.701077000000005</v>
      </c>
      <c r="N21" s="86">
        <v>63.08148799999999</v>
      </c>
      <c r="O21" s="86">
        <v>13.163499900000005</v>
      </c>
      <c r="P21" s="86">
        <v>108.86256599999999</v>
      </c>
      <c r="Q21" s="86">
        <v>155.91506062000002</v>
      </c>
      <c r="R21" s="86">
        <v>159.20918491</v>
      </c>
      <c r="T21" s="138"/>
      <c r="U21" s="138"/>
      <c r="V21" s="138"/>
    </row>
    <row r="22" spans="1:22" ht="14.25">
      <c r="A22" s="63">
        <v>2.6</v>
      </c>
      <c r="B22" s="62" t="s">
        <v>16</v>
      </c>
      <c r="C22" s="86">
        <v>3.9700404164997494</v>
      </c>
      <c r="D22" s="86">
        <v>5.189184987063929</v>
      </c>
      <c r="E22" s="86">
        <v>6.580471188240694</v>
      </c>
      <c r="F22" s="86">
        <v>5.722507</v>
      </c>
      <c r="G22" s="86">
        <v>6.519260999999999</v>
      </c>
      <c r="H22" s="86">
        <v>7.240997</v>
      </c>
      <c r="I22" s="86">
        <v>8.89448</v>
      </c>
      <c r="J22" s="86">
        <v>9.468236</v>
      </c>
      <c r="K22" s="86">
        <v>9.28111741</v>
      </c>
      <c r="L22" s="86">
        <v>7.717821</v>
      </c>
      <c r="M22" s="86">
        <v>3.91446981</v>
      </c>
      <c r="N22" s="86">
        <v>6.18026375</v>
      </c>
      <c r="O22" s="86">
        <v>6.703356009999999</v>
      </c>
      <c r="P22" s="86">
        <v>6.933097</v>
      </c>
      <c r="Q22" s="86">
        <v>0.61303831</v>
      </c>
      <c r="R22" s="86">
        <v>0.11258713999999999</v>
      </c>
      <c r="T22" s="138"/>
      <c r="U22" s="138"/>
      <c r="V22" s="138"/>
    </row>
    <row r="23" spans="1:22" ht="14.25">
      <c r="A23" s="63">
        <v>2.7</v>
      </c>
      <c r="B23" s="62" t="s">
        <v>17</v>
      </c>
      <c r="C23" s="86">
        <v>9.853106016608246</v>
      </c>
      <c r="D23" s="86">
        <v>13.797092957769989</v>
      </c>
      <c r="E23" s="86">
        <v>17.380968692580538</v>
      </c>
      <c r="F23" s="86">
        <v>17.88593505</v>
      </c>
      <c r="G23" s="86">
        <v>11.761569999999999</v>
      </c>
      <c r="H23" s="86">
        <v>12.745753</v>
      </c>
      <c r="I23" s="86">
        <v>15.059314149999999</v>
      </c>
      <c r="J23" s="86">
        <v>16.21472449</v>
      </c>
      <c r="K23" s="86">
        <v>16.11229996</v>
      </c>
      <c r="L23" s="86">
        <v>22.609703</v>
      </c>
      <c r="M23" s="86">
        <v>14.410222</v>
      </c>
      <c r="N23" s="86">
        <v>16.72670131</v>
      </c>
      <c r="O23" s="86">
        <v>19.28388467</v>
      </c>
      <c r="P23" s="86">
        <v>27.190409000000002</v>
      </c>
      <c r="Q23" s="86">
        <v>21.49194657</v>
      </c>
      <c r="R23" s="86">
        <v>23.501777909999998</v>
      </c>
      <c r="T23" s="138"/>
      <c r="U23" s="138"/>
      <c r="V23" s="138"/>
    </row>
    <row r="24" spans="1:22" ht="14.25">
      <c r="A24" s="63">
        <v>2.8</v>
      </c>
      <c r="B24" s="62" t="s">
        <v>18</v>
      </c>
      <c r="C24" s="86">
        <v>197.88073082970288</v>
      </c>
      <c r="D24" s="86">
        <v>211.2015122903939</v>
      </c>
      <c r="E24" s="86">
        <v>244.099930701135</v>
      </c>
      <c r="F24" s="86">
        <v>215.49388688000005</v>
      </c>
      <c r="G24" s="86">
        <v>168.82787</v>
      </c>
      <c r="H24" s="86">
        <v>277.183843</v>
      </c>
      <c r="I24" s="86">
        <v>282.16195185</v>
      </c>
      <c r="J24" s="86">
        <v>112.40041350999999</v>
      </c>
      <c r="K24" s="86">
        <v>91.02982598999998</v>
      </c>
      <c r="L24" s="86">
        <v>88.303781</v>
      </c>
      <c r="M24" s="86">
        <v>175.42125181</v>
      </c>
      <c r="N24" s="86">
        <v>102.43945044</v>
      </c>
      <c r="O24" s="86">
        <v>76.92780851</v>
      </c>
      <c r="P24" s="86">
        <v>139.36388518</v>
      </c>
      <c r="Q24" s="86">
        <v>120.55793700000001</v>
      </c>
      <c r="R24" s="86">
        <v>286.19279594</v>
      </c>
      <c r="T24" s="138"/>
      <c r="U24" s="138"/>
      <c r="V24" s="138"/>
    </row>
    <row r="25" spans="1:20" ht="14.25">
      <c r="A25" s="63"/>
      <c r="B25" s="62"/>
      <c r="C25" s="62"/>
      <c r="D25" s="62"/>
      <c r="E25" s="62"/>
      <c r="F25" s="62"/>
      <c r="G25" s="62"/>
      <c r="H25" s="62"/>
      <c r="I25" s="62"/>
      <c r="J25" s="62"/>
      <c r="K25" s="62"/>
      <c r="L25" s="68"/>
      <c r="M25" s="68"/>
      <c r="N25" s="68"/>
      <c r="O25" s="68"/>
      <c r="P25" s="68"/>
      <c r="Q25" s="68"/>
      <c r="R25" s="68"/>
      <c r="T25" s="138"/>
    </row>
    <row r="26" spans="1:18" ht="15">
      <c r="A26" s="109" t="s">
        <v>19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22" ht="14.25">
      <c r="A28" s="63">
        <v>3.1</v>
      </c>
      <c r="B28" s="62" t="s">
        <v>20</v>
      </c>
      <c r="C28" s="86">
        <v>194.158</v>
      </c>
      <c r="D28" s="86">
        <v>282.881</v>
      </c>
      <c r="E28" s="86">
        <v>391.228</v>
      </c>
      <c r="F28" s="86">
        <v>268.695027</v>
      </c>
      <c r="G28" s="86">
        <v>458.223176</v>
      </c>
      <c r="H28" s="86">
        <v>550.61785</v>
      </c>
      <c r="I28" s="86">
        <v>647.5839100000001</v>
      </c>
      <c r="J28" s="86">
        <v>630.601844</v>
      </c>
      <c r="K28" s="86">
        <v>560.047018</v>
      </c>
      <c r="L28" s="86">
        <v>505.485</v>
      </c>
      <c r="M28" s="86">
        <v>527.490628</v>
      </c>
      <c r="N28" s="86">
        <v>565.568918</v>
      </c>
      <c r="O28" s="86">
        <v>636.109025</v>
      </c>
      <c r="P28" s="86">
        <v>687.460853</v>
      </c>
      <c r="Q28" s="86">
        <v>706.494668</v>
      </c>
      <c r="R28" s="78">
        <v>787.669829</v>
      </c>
      <c r="U28" s="138"/>
      <c r="V28" s="138"/>
    </row>
    <row r="29" spans="1:22" ht="14.25">
      <c r="A29" s="63">
        <v>3.2</v>
      </c>
      <c r="B29" s="62" t="s">
        <v>21</v>
      </c>
      <c r="C29" s="86">
        <v>470.80306103530296</v>
      </c>
      <c r="D29" s="86">
        <v>686.4944619238441</v>
      </c>
      <c r="E29" s="86">
        <v>929.5366231305292</v>
      </c>
      <c r="F29" s="86">
        <v>1050.22148793</v>
      </c>
      <c r="G29" s="86">
        <v>1195.91133</v>
      </c>
      <c r="H29" s="86">
        <v>1491.913977</v>
      </c>
      <c r="I29" s="86">
        <v>1767.771917</v>
      </c>
      <c r="J29" s="86">
        <v>1869.132987</v>
      </c>
      <c r="K29" s="86">
        <v>1912.1174777</v>
      </c>
      <c r="L29" s="86">
        <v>1970.399052</v>
      </c>
      <c r="M29" s="86">
        <v>2156.190935</v>
      </c>
      <c r="N29" s="86">
        <v>2265.865171</v>
      </c>
      <c r="O29" s="86">
        <v>2354.62870508</v>
      </c>
      <c r="P29" s="86">
        <v>2501.7079182400003</v>
      </c>
      <c r="Q29" s="86">
        <v>2625.29044779</v>
      </c>
      <c r="R29" s="86">
        <v>2927.26425711</v>
      </c>
      <c r="U29" s="138"/>
      <c r="V29" s="138"/>
    </row>
    <row r="30" spans="1:22" ht="14.25">
      <c r="A30" s="63">
        <v>3.3</v>
      </c>
      <c r="B30" s="62" t="s">
        <v>22</v>
      </c>
      <c r="C30" s="86">
        <v>247.10606103530296</v>
      </c>
      <c r="D30" s="86">
        <v>367.3064619238441</v>
      </c>
      <c r="E30" s="86">
        <v>495.5526231305291</v>
      </c>
      <c r="F30" s="86">
        <v>760.2015399300001</v>
      </c>
      <c r="G30" s="86">
        <v>714.909539</v>
      </c>
      <c r="H30" s="86">
        <v>914.75879</v>
      </c>
      <c r="I30" s="86">
        <v>1090.042503</v>
      </c>
      <c r="J30" s="86">
        <v>1202.588703</v>
      </c>
      <c r="K30" s="86">
        <v>1309.9652787</v>
      </c>
      <c r="L30" s="86">
        <v>1424.170981</v>
      </c>
      <c r="M30" s="86">
        <v>1580.969915</v>
      </c>
      <c r="N30" s="86">
        <v>1646.617896</v>
      </c>
      <c r="O30" s="86">
        <v>1682.951409</v>
      </c>
      <c r="P30" s="86">
        <v>1773.9110169</v>
      </c>
      <c r="Q30" s="86">
        <v>1848.500056</v>
      </c>
      <c r="R30" s="86">
        <v>2060.7236709999997</v>
      </c>
      <c r="U30" s="138"/>
      <c r="V30" s="138"/>
    </row>
    <row r="31" spans="1:22" ht="14.25">
      <c r="A31" s="63">
        <v>3.4</v>
      </c>
      <c r="B31" s="62" t="s">
        <v>23</v>
      </c>
      <c r="C31" s="86">
        <v>223.697</v>
      </c>
      <c r="D31" s="86">
        <v>319.18800000000005</v>
      </c>
      <c r="E31" s="86">
        <v>433.98400000000004</v>
      </c>
      <c r="F31" s="86">
        <v>290.019948</v>
      </c>
      <c r="G31" s="86">
        <v>481.001791</v>
      </c>
      <c r="H31" s="86">
        <v>577.155187</v>
      </c>
      <c r="I31" s="86">
        <v>677.7294140000001</v>
      </c>
      <c r="J31" s="86">
        <v>666.5442840000001</v>
      </c>
      <c r="K31" s="86">
        <v>602.152199</v>
      </c>
      <c r="L31" s="86">
        <v>546.228071</v>
      </c>
      <c r="M31" s="86">
        <v>575.2210200000001</v>
      </c>
      <c r="N31" s="86">
        <v>619.247275</v>
      </c>
      <c r="O31" s="86">
        <v>671.67729608</v>
      </c>
      <c r="P31" s="86">
        <v>727.79690134</v>
      </c>
      <c r="Q31" s="86">
        <v>776.79039179</v>
      </c>
      <c r="R31" s="86">
        <v>866.5405861099999</v>
      </c>
      <c r="U31" s="138"/>
      <c r="V31" s="138"/>
    </row>
    <row r="32" spans="1:22" ht="14.25">
      <c r="A32" s="63">
        <v>3.5</v>
      </c>
      <c r="B32" s="62" t="s">
        <v>24</v>
      </c>
      <c r="C32" s="82">
        <v>1.0760694897969696</v>
      </c>
      <c r="D32" s="82">
        <v>1.0641736277798794</v>
      </c>
      <c r="E32" s="82">
        <v>1.0546433281871441</v>
      </c>
      <c r="F32" s="82">
        <v>1.0396823886881985</v>
      </c>
      <c r="G32" s="82">
        <v>1.0248553720032703</v>
      </c>
      <c r="H32" s="82">
        <v>1.0240977812470118</v>
      </c>
      <c r="I32" s="82">
        <v>1.023275365195531</v>
      </c>
      <c r="J32" s="82">
        <v>1.028498521168295</v>
      </c>
      <c r="K32" s="82">
        <v>1.0751815109209277</v>
      </c>
      <c r="L32" s="82">
        <v>1.0806019387321086</v>
      </c>
      <c r="M32" s="82">
        <v>1.0904857630949227</v>
      </c>
      <c r="N32" s="82">
        <v>1.0949103730626157</v>
      </c>
      <c r="O32" s="82">
        <v>1.0559153693504035</v>
      </c>
      <c r="P32" s="82">
        <v>1.0586739567263765</v>
      </c>
      <c r="Q32" s="82">
        <v>1.0994992984009326</v>
      </c>
      <c r="R32" s="82">
        <v>1.100131748362295</v>
      </c>
      <c r="U32" s="138"/>
      <c r="V32" s="138"/>
    </row>
    <row r="33" spans="1:18" ht="14.25">
      <c r="A33" s="63"/>
      <c r="B33" s="62"/>
      <c r="C33" s="62"/>
      <c r="D33" s="62"/>
      <c r="E33" s="62"/>
      <c r="F33" s="62"/>
      <c r="G33" s="62"/>
      <c r="H33" s="62"/>
      <c r="I33" s="62"/>
      <c r="J33" s="62"/>
      <c r="K33" s="62"/>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18" ht="14.25">
      <c r="A36" s="63">
        <v>4.1</v>
      </c>
      <c r="B36" s="62" t="s">
        <v>26</v>
      </c>
      <c r="C36" s="86">
        <v>353.6165792954432</v>
      </c>
      <c r="D36" s="86">
        <v>498.7198122604741</v>
      </c>
      <c r="E36" s="86">
        <v>634.8921552896845</v>
      </c>
      <c r="F36" s="86">
        <v>654.009513</v>
      </c>
      <c r="G36" s="86">
        <v>694.5442</v>
      </c>
      <c r="H36" s="86">
        <v>976.51</v>
      </c>
      <c r="I36" s="86">
        <v>1083.3735368097464</v>
      </c>
      <c r="J36" s="86">
        <v>1089.7291930000001</v>
      </c>
      <c r="K36" s="86">
        <v>1128.80393313</v>
      </c>
      <c r="L36" s="86">
        <v>1218.74122933</v>
      </c>
      <c r="M36" s="86">
        <v>1151.4683554399999</v>
      </c>
      <c r="N36" s="86">
        <v>1368.5845214800001</v>
      </c>
      <c r="O36" s="86">
        <v>1401.50667253</v>
      </c>
      <c r="P36" s="86">
        <v>1410.48943662</v>
      </c>
      <c r="Q36" s="86">
        <v>1492.10710234</v>
      </c>
      <c r="R36" s="86">
        <v>1625.0765747</v>
      </c>
    </row>
    <row r="37" spans="1:18" ht="14.25">
      <c r="A37" s="63">
        <v>4.2</v>
      </c>
      <c r="B37" s="62" t="s">
        <v>27</v>
      </c>
      <c r="C37" s="86" t="s">
        <v>110</v>
      </c>
      <c r="D37" s="86" t="s">
        <v>110</v>
      </c>
      <c r="E37" s="86" t="s">
        <v>110</v>
      </c>
      <c r="F37" s="86" t="s">
        <v>110</v>
      </c>
      <c r="G37" s="86" t="s">
        <v>110</v>
      </c>
      <c r="H37" s="86" t="s">
        <v>110</v>
      </c>
      <c r="I37" s="86" t="s">
        <v>110</v>
      </c>
      <c r="J37" s="86" t="s">
        <v>110</v>
      </c>
      <c r="K37" s="86" t="s">
        <v>110</v>
      </c>
      <c r="L37" s="86" t="s">
        <v>110</v>
      </c>
      <c r="M37" s="86">
        <v>487</v>
      </c>
      <c r="N37" s="86">
        <v>608.213415</v>
      </c>
      <c r="O37" s="86">
        <v>587.8391676000001</v>
      </c>
      <c r="P37" s="86">
        <v>581.87737746</v>
      </c>
      <c r="Q37" s="86">
        <v>571.75173759</v>
      </c>
      <c r="R37" s="86">
        <v>608.5814316</v>
      </c>
    </row>
    <row r="38" spans="1:20" ht="14.25">
      <c r="A38" s="63">
        <v>4.3</v>
      </c>
      <c r="B38" s="62" t="s">
        <v>28</v>
      </c>
      <c r="C38" s="86" t="s">
        <v>110</v>
      </c>
      <c r="D38" s="86" t="s">
        <v>110</v>
      </c>
      <c r="E38" s="86" t="s">
        <v>110</v>
      </c>
      <c r="F38" s="86" t="s">
        <v>110</v>
      </c>
      <c r="G38" s="86" t="s">
        <v>110</v>
      </c>
      <c r="H38" s="86" t="s">
        <v>110</v>
      </c>
      <c r="I38" s="86" t="s">
        <v>110</v>
      </c>
      <c r="J38" s="86" t="s">
        <v>110</v>
      </c>
      <c r="K38" s="86" t="s">
        <v>110</v>
      </c>
      <c r="L38" s="86" t="s">
        <v>110</v>
      </c>
      <c r="M38" s="86">
        <v>124</v>
      </c>
      <c r="N38" s="86">
        <v>127.077247</v>
      </c>
      <c r="O38" s="86">
        <v>133.02956781999998</v>
      </c>
      <c r="P38" s="86">
        <v>132.11672423</v>
      </c>
      <c r="Q38" s="86">
        <v>144.1321506</v>
      </c>
      <c r="R38" s="86">
        <v>153.67258355</v>
      </c>
      <c r="T38" s="138"/>
    </row>
    <row r="39" spans="1:20" ht="14.25">
      <c r="A39" s="63">
        <v>4.4</v>
      </c>
      <c r="B39" s="62" t="s">
        <v>29</v>
      </c>
      <c r="C39" s="86" t="s">
        <v>110</v>
      </c>
      <c r="D39" s="86" t="s">
        <v>110</v>
      </c>
      <c r="E39" s="86" t="s">
        <v>110</v>
      </c>
      <c r="F39" s="86" t="s">
        <v>110</v>
      </c>
      <c r="G39" s="86" t="s">
        <v>110</v>
      </c>
      <c r="H39" s="86" t="s">
        <v>110</v>
      </c>
      <c r="I39" s="86" t="s">
        <v>110</v>
      </c>
      <c r="J39" s="86" t="s">
        <v>110</v>
      </c>
      <c r="K39" s="86" t="s">
        <v>110</v>
      </c>
      <c r="L39" s="86" t="s">
        <v>110</v>
      </c>
      <c r="M39" s="86">
        <v>540.46835544</v>
      </c>
      <c r="N39" s="86">
        <v>633.29385948</v>
      </c>
      <c r="O39" s="86">
        <v>680.63793711</v>
      </c>
      <c r="P39" s="86">
        <v>696.49533493</v>
      </c>
      <c r="Q39" s="86">
        <v>776.2232141500001</v>
      </c>
      <c r="R39" s="86">
        <v>862.82255955</v>
      </c>
      <c r="T39" s="138"/>
    </row>
    <row r="40" spans="1:20" ht="14.25">
      <c r="A40" s="63">
        <v>4.5</v>
      </c>
      <c r="B40" s="62" t="s">
        <v>30</v>
      </c>
      <c r="C40" s="86">
        <v>34.2043407551327</v>
      </c>
      <c r="D40" s="86">
        <v>41.25904177128192</v>
      </c>
      <c r="E40" s="86">
        <v>79.62406651360374</v>
      </c>
      <c r="F40" s="86">
        <v>131.019531</v>
      </c>
      <c r="G40" s="86">
        <v>50.822679</v>
      </c>
      <c r="H40" s="86">
        <v>48.68</v>
      </c>
      <c r="I40" s="86">
        <v>47.41924216837988</v>
      </c>
      <c r="J40" s="86">
        <v>28.535570999999997</v>
      </c>
      <c r="K40" s="86">
        <v>25.48032483</v>
      </c>
      <c r="L40" s="86">
        <v>25.46912226</v>
      </c>
      <c r="M40" s="86">
        <v>32.83628305</v>
      </c>
      <c r="N40" s="86">
        <v>24.24207296</v>
      </c>
      <c r="O40" s="86">
        <v>25.39913345</v>
      </c>
      <c r="P40" s="86">
        <v>40.01793173</v>
      </c>
      <c r="Q40" s="86">
        <v>45.96687136</v>
      </c>
      <c r="R40" s="86">
        <v>67.9869601</v>
      </c>
      <c r="T40" s="138"/>
    </row>
    <row r="41" spans="1:20" ht="14.25">
      <c r="A41" s="63">
        <v>4.6</v>
      </c>
      <c r="B41" s="62" t="s">
        <v>31</v>
      </c>
      <c r="C41" s="86" t="s">
        <v>110</v>
      </c>
      <c r="D41" s="86" t="s">
        <v>110</v>
      </c>
      <c r="E41" s="86" t="s">
        <v>110</v>
      </c>
      <c r="F41" s="86" t="s">
        <v>110</v>
      </c>
      <c r="G41" s="86" t="s">
        <v>110</v>
      </c>
      <c r="H41" s="86" t="s">
        <v>110</v>
      </c>
      <c r="I41" s="86" t="s">
        <v>110</v>
      </c>
      <c r="J41" s="86" t="s">
        <v>110</v>
      </c>
      <c r="K41" s="86" t="s">
        <v>110</v>
      </c>
      <c r="L41" s="86" t="s">
        <v>110</v>
      </c>
      <c r="M41" s="86">
        <v>31.83628305</v>
      </c>
      <c r="N41" s="86">
        <v>23.47963096</v>
      </c>
      <c r="O41" s="86">
        <v>24.63669195</v>
      </c>
      <c r="P41" s="86">
        <v>34.97004394</v>
      </c>
      <c r="Q41" s="86">
        <v>34.238468100000006</v>
      </c>
      <c r="R41" s="86">
        <v>48.70466296</v>
      </c>
      <c r="T41" s="138"/>
    </row>
    <row r="42" spans="1:20" ht="14.25">
      <c r="A42" s="63">
        <v>4.7</v>
      </c>
      <c r="B42" s="62" t="s">
        <v>32</v>
      </c>
      <c r="C42" s="86" t="s">
        <v>110</v>
      </c>
      <c r="D42" s="86" t="s">
        <v>110</v>
      </c>
      <c r="E42" s="86" t="s">
        <v>110</v>
      </c>
      <c r="F42" s="86" t="s">
        <v>110</v>
      </c>
      <c r="G42" s="86" t="s">
        <v>110</v>
      </c>
      <c r="H42" s="86" t="s">
        <v>110</v>
      </c>
      <c r="I42" s="86" t="s">
        <v>110</v>
      </c>
      <c r="J42" s="86" t="s">
        <v>110</v>
      </c>
      <c r="K42" s="86" t="s">
        <v>110</v>
      </c>
      <c r="L42" s="86">
        <v>15</v>
      </c>
      <c r="M42" s="86">
        <v>1</v>
      </c>
      <c r="N42" s="86">
        <v>0.762442</v>
      </c>
      <c r="O42" s="86">
        <v>0.7624415</v>
      </c>
      <c r="P42" s="86">
        <v>5.04788779</v>
      </c>
      <c r="Q42" s="86">
        <v>11.72840326</v>
      </c>
      <c r="R42" s="86">
        <v>19.28229714</v>
      </c>
      <c r="S42" s="82"/>
      <c r="T42" s="138"/>
    </row>
    <row r="43" spans="1:18" ht="14.25">
      <c r="A43" s="63">
        <v>4.8</v>
      </c>
      <c r="B43" s="62" t="s">
        <v>33</v>
      </c>
      <c r="C43" s="86">
        <v>0.7771064005174428</v>
      </c>
      <c r="D43" s="86">
        <v>13.146741495493242</v>
      </c>
      <c r="E43" s="86">
        <v>24.20532678855784</v>
      </c>
      <c r="F43" s="86">
        <v>53.700856</v>
      </c>
      <c r="G43" s="86">
        <v>41.486821000000006</v>
      </c>
      <c r="H43" s="86">
        <v>90</v>
      </c>
      <c r="I43" s="86">
        <v>174.04346097291017</v>
      </c>
      <c r="J43" s="86">
        <v>195.916178</v>
      </c>
      <c r="K43" s="86">
        <v>296.66376366000003</v>
      </c>
      <c r="L43" s="86">
        <v>367.45208134</v>
      </c>
      <c r="M43" s="86">
        <v>468.82668244</v>
      </c>
      <c r="N43" s="86">
        <v>478.84180881</v>
      </c>
      <c r="O43" s="86">
        <v>546.0378322299998</v>
      </c>
      <c r="P43" s="86">
        <v>671.0002289800001</v>
      </c>
      <c r="Q43" s="86">
        <v>778.21044572</v>
      </c>
      <c r="R43" s="86">
        <v>912.53532778</v>
      </c>
    </row>
    <row r="44" spans="1:18" ht="14.25">
      <c r="A44" s="63">
        <v>4.9</v>
      </c>
      <c r="B44" s="62" t="s">
        <v>34</v>
      </c>
      <c r="C44" s="86" t="s">
        <v>110</v>
      </c>
      <c r="D44" s="86" t="s">
        <v>110</v>
      </c>
      <c r="E44" s="86" t="s">
        <v>110</v>
      </c>
      <c r="F44" s="86" t="s">
        <v>110</v>
      </c>
      <c r="G44" s="86" t="s">
        <v>110</v>
      </c>
      <c r="H44" s="86" t="s">
        <v>110</v>
      </c>
      <c r="I44" s="86" t="s">
        <v>110</v>
      </c>
      <c r="J44" s="86" t="s">
        <v>110</v>
      </c>
      <c r="K44" s="86" t="s">
        <v>110</v>
      </c>
      <c r="L44" s="86" t="s">
        <v>110</v>
      </c>
      <c r="M44" s="86">
        <v>57.82668244</v>
      </c>
      <c r="N44" s="86">
        <v>58.29802081</v>
      </c>
      <c r="O44" s="86">
        <v>78.20713197</v>
      </c>
      <c r="P44" s="86">
        <v>94.19210982</v>
      </c>
      <c r="Q44" s="86">
        <v>90.83604973</v>
      </c>
      <c r="R44" s="86">
        <v>107.08403675</v>
      </c>
    </row>
    <row r="45" spans="1:18"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row>
    <row r="46" spans="1:18"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row>
    <row r="47" spans="1:18" ht="14.25">
      <c r="A47" s="73" t="s">
        <v>39</v>
      </c>
      <c r="B47" s="62" t="s">
        <v>40</v>
      </c>
      <c r="C47" s="86" t="s">
        <v>110</v>
      </c>
      <c r="D47" s="86" t="s">
        <v>110</v>
      </c>
      <c r="E47" s="86" t="s">
        <v>110</v>
      </c>
      <c r="F47" s="86" t="s">
        <v>110</v>
      </c>
      <c r="G47" s="86" t="s">
        <v>110</v>
      </c>
      <c r="H47" s="86" t="s">
        <v>110</v>
      </c>
      <c r="I47" s="86" t="s">
        <v>110</v>
      </c>
      <c r="J47" s="86" t="s">
        <v>110</v>
      </c>
      <c r="K47" s="86" t="s">
        <v>110</v>
      </c>
      <c r="L47" s="86">
        <v>327</v>
      </c>
      <c r="M47" s="86">
        <v>411</v>
      </c>
      <c r="N47" s="86">
        <v>420.543788</v>
      </c>
      <c r="O47" s="86">
        <v>467.83070025999984</v>
      </c>
      <c r="P47" s="86">
        <v>576.80811916</v>
      </c>
      <c r="Q47" s="86">
        <v>687.37439599</v>
      </c>
      <c r="R47" s="86">
        <v>805.45129103</v>
      </c>
    </row>
    <row r="48" spans="1:18"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row>
    <row r="49" spans="1:18" ht="14.25">
      <c r="A49" s="73" t="s">
        <v>43</v>
      </c>
      <c r="B49" s="62" t="s">
        <v>44</v>
      </c>
      <c r="C49" s="86" t="s">
        <v>110</v>
      </c>
      <c r="D49" s="86">
        <v>0.835</v>
      </c>
      <c r="E49" s="86" t="s">
        <v>110</v>
      </c>
      <c r="F49" s="86" t="s">
        <v>110</v>
      </c>
      <c r="G49" s="86">
        <v>9.062591</v>
      </c>
      <c r="H49" s="86">
        <v>48.42</v>
      </c>
      <c r="I49" s="86">
        <v>50.58492810282648</v>
      </c>
      <c r="J49" s="86">
        <v>66.469077</v>
      </c>
      <c r="K49" s="86">
        <v>52.80463887</v>
      </c>
      <c r="L49" s="86">
        <v>54.05749863</v>
      </c>
      <c r="M49" s="86">
        <v>17.24283858</v>
      </c>
      <c r="N49" s="86">
        <v>11.4406868</v>
      </c>
      <c r="O49" s="86">
        <v>4.65018745</v>
      </c>
      <c r="P49" s="86">
        <v>4.56152624</v>
      </c>
      <c r="Q49" s="86">
        <v>0.08310795</v>
      </c>
      <c r="R49" s="86">
        <v>0.35510592</v>
      </c>
    </row>
    <row r="50" spans="1:18" ht="14.25">
      <c r="A50" s="73" t="s">
        <v>45</v>
      </c>
      <c r="B50" s="62" t="s">
        <v>46</v>
      </c>
      <c r="C50" s="86">
        <v>2.024</v>
      </c>
      <c r="D50" s="86">
        <v>2.025</v>
      </c>
      <c r="E50" s="86">
        <v>2.025</v>
      </c>
      <c r="F50" s="86" t="s">
        <v>110</v>
      </c>
      <c r="G50" s="86" t="s">
        <v>110</v>
      </c>
      <c r="H50" s="86" t="s">
        <v>110</v>
      </c>
      <c r="I50" s="86" t="s">
        <v>110</v>
      </c>
      <c r="J50" s="86" t="s">
        <v>110</v>
      </c>
      <c r="K50" s="86" t="s">
        <v>110</v>
      </c>
      <c r="L50" s="86" t="s">
        <v>110</v>
      </c>
      <c r="M50" s="86" t="s">
        <v>110</v>
      </c>
      <c r="N50" s="86" t="s">
        <v>110</v>
      </c>
      <c r="O50" s="86">
        <v>14.609375</v>
      </c>
      <c r="P50" s="86">
        <v>18.59106852</v>
      </c>
      <c r="Q50" s="86">
        <v>23.30907753</v>
      </c>
      <c r="R50" s="86">
        <v>35.97114981</v>
      </c>
    </row>
    <row r="51" spans="1:18" ht="14.25">
      <c r="A51" s="73" t="s">
        <v>47</v>
      </c>
      <c r="B51" s="62" t="s">
        <v>48</v>
      </c>
      <c r="C51" s="86">
        <v>41.109</v>
      </c>
      <c r="D51" s="86">
        <v>63.894</v>
      </c>
      <c r="E51" s="86">
        <v>91.534</v>
      </c>
      <c r="F51" s="86">
        <v>101.000754</v>
      </c>
      <c r="G51" s="86">
        <v>206.84920699999998</v>
      </c>
      <c r="H51" s="86">
        <v>135.08</v>
      </c>
      <c r="I51" s="86">
        <v>158.84644194613733</v>
      </c>
      <c r="J51" s="86">
        <v>160.832451</v>
      </c>
      <c r="K51" s="86">
        <v>407.27587221</v>
      </c>
      <c r="L51" s="86">
        <v>301.83206342999995</v>
      </c>
      <c r="M51" s="86">
        <v>107.02511244</v>
      </c>
      <c r="N51" s="86">
        <v>97.53026846</v>
      </c>
      <c r="O51" s="86">
        <v>79.96521080999973</v>
      </c>
      <c r="P51" s="86">
        <v>81.25434387</v>
      </c>
      <c r="Q51" s="86">
        <v>86.12296453</v>
      </c>
      <c r="R51" s="86">
        <v>71.33117367</v>
      </c>
    </row>
    <row r="52" spans="1:18"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row>
    <row r="53" spans="1:18" ht="14.25">
      <c r="A53" s="73" t="s">
        <v>51</v>
      </c>
      <c r="B53" s="62" t="s">
        <v>52</v>
      </c>
      <c r="C53" s="86">
        <v>39.07203458420965</v>
      </c>
      <c r="D53" s="86">
        <v>66.6158663965949</v>
      </c>
      <c r="E53" s="86">
        <v>97.25607453868304</v>
      </c>
      <c r="F53" s="86">
        <v>110.49972609</v>
      </c>
      <c r="G53" s="86">
        <v>193.155832</v>
      </c>
      <c r="H53" s="86">
        <v>193.364403</v>
      </c>
      <c r="I53" s="86">
        <v>253.50430699999998</v>
      </c>
      <c r="J53" s="86">
        <v>327.65051700000004</v>
      </c>
      <c r="K53" s="86">
        <v>2.435628</v>
      </c>
      <c r="L53" s="86">
        <v>2.974723</v>
      </c>
      <c r="M53" s="86">
        <v>378.445697</v>
      </c>
      <c r="N53" s="86">
        <v>285.22577</v>
      </c>
      <c r="O53" s="86">
        <v>282.46029355000024</v>
      </c>
      <c r="P53" s="86">
        <v>275.79338276</v>
      </c>
      <c r="Q53" s="86">
        <v>199.49087882</v>
      </c>
      <c r="R53" s="86">
        <v>214.36307057000002</v>
      </c>
    </row>
    <row r="54" spans="1:18" ht="14.25">
      <c r="A54" s="73" t="s">
        <v>53</v>
      </c>
      <c r="B54" s="62" t="s">
        <v>54</v>
      </c>
      <c r="C54" s="86">
        <v>470.80306103530296</v>
      </c>
      <c r="D54" s="86">
        <v>686.4954619238442</v>
      </c>
      <c r="E54" s="86">
        <v>929.536623130529</v>
      </c>
      <c r="F54" s="86">
        <v>1050.223946</v>
      </c>
      <c r="G54" s="86">
        <v>1195.91133</v>
      </c>
      <c r="H54" s="86">
        <v>1492.054403</v>
      </c>
      <c r="I54" s="86">
        <v>1767.771917</v>
      </c>
      <c r="J54" s="86">
        <v>1869.132987</v>
      </c>
      <c r="K54" s="86">
        <v>1913.4641606999999</v>
      </c>
      <c r="L54" s="86">
        <v>1970.52671799</v>
      </c>
      <c r="M54" s="86">
        <v>2155.8449689500003</v>
      </c>
      <c r="N54" s="86">
        <v>2265.86512851</v>
      </c>
      <c r="O54" s="86">
        <v>2354.6287050200003</v>
      </c>
      <c r="P54" s="86">
        <v>2501.70791872</v>
      </c>
      <c r="Q54" s="86">
        <v>2625.29044825</v>
      </c>
      <c r="R54" s="86">
        <v>2927.61936255</v>
      </c>
    </row>
    <row r="55" spans="1:18" ht="14.25">
      <c r="A55" s="73" t="s">
        <v>55</v>
      </c>
      <c r="B55" s="62" t="s">
        <v>56</v>
      </c>
      <c r="C55" s="111"/>
      <c r="D55" s="111">
        <v>0.049639124426191984</v>
      </c>
      <c r="E55" s="111">
        <v>0.05826323152675745</v>
      </c>
      <c r="F55" s="111">
        <v>0.048655404938518734</v>
      </c>
      <c r="G55" s="111">
        <v>-0.031548406061846536</v>
      </c>
      <c r="H55" s="111">
        <v>0.047215210230334134</v>
      </c>
      <c r="I55" s="111">
        <v>0.04091567448632631</v>
      </c>
      <c r="J55" s="111">
        <v>0.014015112390025262</v>
      </c>
      <c r="K55" s="111">
        <v>0.06529847557479265</v>
      </c>
      <c r="L55" s="111">
        <v>0.025669196833590723</v>
      </c>
      <c r="M55" s="111">
        <v>0.06207694747497862</v>
      </c>
      <c r="N55" s="111">
        <v>0.0256460675360944</v>
      </c>
      <c r="O55" s="198">
        <v>0.03704009876622577</v>
      </c>
      <c r="P55" s="198">
        <v>0.02673402895381582</v>
      </c>
      <c r="Q55" s="198">
        <v>-0.0030159110451587726</v>
      </c>
      <c r="R55" s="198">
        <v>0.05361579562678434</v>
      </c>
    </row>
    <row r="56" spans="1:18" ht="14.25">
      <c r="A56" s="73"/>
      <c r="B56" s="62"/>
      <c r="C56" s="79"/>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18" ht="14.25">
      <c r="A59" s="63">
        <v>5.1</v>
      </c>
      <c r="B59" s="63" t="s">
        <v>60</v>
      </c>
      <c r="C59" s="86">
        <v>396.505</v>
      </c>
      <c r="D59" s="86">
        <v>423.008</v>
      </c>
      <c r="E59" s="86">
        <v>452.429</v>
      </c>
      <c r="F59" s="86">
        <v>410.885</v>
      </c>
      <c r="G59" s="86">
        <v>428.36800000000005</v>
      </c>
      <c r="H59" s="86">
        <v>442.493</v>
      </c>
      <c r="I59" s="86">
        <v>454.8</v>
      </c>
      <c r="J59" s="86">
        <v>454.152</v>
      </c>
      <c r="K59" s="86">
        <v>434.67100000000005</v>
      </c>
      <c r="L59" s="86">
        <v>426.12</v>
      </c>
      <c r="M59" s="86">
        <v>451.87</v>
      </c>
      <c r="N59" s="68">
        <v>432.90999999999997</v>
      </c>
      <c r="O59" s="68">
        <v>443.48199999999997</v>
      </c>
      <c r="P59" s="68">
        <v>454.51099999999997</v>
      </c>
      <c r="Q59" s="68">
        <v>470.034</v>
      </c>
      <c r="R59" s="68">
        <v>477.69500000000005</v>
      </c>
    </row>
    <row r="60" spans="1:18" ht="14.25">
      <c r="A60" s="63">
        <v>5.2</v>
      </c>
      <c r="B60" s="63" t="s">
        <v>61</v>
      </c>
      <c r="C60" s="86">
        <v>387.47799999999995</v>
      </c>
      <c r="D60" s="86">
        <v>407.863</v>
      </c>
      <c r="E60" s="86">
        <v>432.131</v>
      </c>
      <c r="F60" s="86">
        <v>396.875</v>
      </c>
      <c r="G60" s="86">
        <v>414.835</v>
      </c>
      <c r="H60" s="86">
        <v>424.956</v>
      </c>
      <c r="I60" s="86">
        <v>433.384</v>
      </c>
      <c r="J60" s="86">
        <v>428.12800000000004</v>
      </c>
      <c r="K60" s="86">
        <v>404.72</v>
      </c>
      <c r="L60" s="86">
        <v>399.157</v>
      </c>
      <c r="M60" s="86">
        <v>417.74199999999996</v>
      </c>
      <c r="N60" s="68">
        <v>389.526</v>
      </c>
      <c r="O60" s="68">
        <v>355.53</v>
      </c>
      <c r="P60" s="68">
        <v>362.91099999999994</v>
      </c>
      <c r="Q60" s="68">
        <v>367.705</v>
      </c>
      <c r="R60" s="68">
        <v>375.923</v>
      </c>
    </row>
    <row r="61" spans="1:18" ht="14.25">
      <c r="A61" s="63">
        <v>5.3</v>
      </c>
      <c r="B61" s="63" t="s">
        <v>62</v>
      </c>
      <c r="C61" s="86">
        <v>9.027000000000001</v>
      </c>
      <c r="D61" s="86">
        <v>15.145000000000001</v>
      </c>
      <c r="E61" s="86">
        <v>20.298000000000002</v>
      </c>
      <c r="F61" s="86">
        <v>14.01</v>
      </c>
      <c r="G61" s="86">
        <v>13.533</v>
      </c>
      <c r="H61" s="86">
        <v>17.537</v>
      </c>
      <c r="I61" s="86">
        <v>21.416</v>
      </c>
      <c r="J61" s="86">
        <v>26.024</v>
      </c>
      <c r="K61" s="86">
        <v>29.951</v>
      </c>
      <c r="L61" s="86">
        <v>26.963</v>
      </c>
      <c r="M61" s="86">
        <v>34.128</v>
      </c>
      <c r="N61" s="68">
        <v>43.384</v>
      </c>
      <c r="O61" s="68">
        <v>87.952</v>
      </c>
      <c r="P61" s="68">
        <v>91.6</v>
      </c>
      <c r="Q61" s="68">
        <v>102.32900000000001</v>
      </c>
      <c r="R61" s="68">
        <v>101.772</v>
      </c>
    </row>
    <row r="62" spans="1:18" ht="14.25">
      <c r="A62" s="63">
        <v>5.4</v>
      </c>
      <c r="B62" s="63" t="s">
        <v>63</v>
      </c>
      <c r="C62" s="86" t="s">
        <v>110</v>
      </c>
      <c r="D62" s="86" t="s">
        <v>110</v>
      </c>
      <c r="E62" s="86" t="s">
        <v>110</v>
      </c>
      <c r="F62" s="86" t="s">
        <v>110</v>
      </c>
      <c r="G62" s="86" t="s">
        <v>110</v>
      </c>
      <c r="H62" s="86" t="s">
        <v>110</v>
      </c>
      <c r="I62" s="86" t="s">
        <v>110</v>
      </c>
      <c r="J62" s="86" t="s">
        <v>110</v>
      </c>
      <c r="K62" s="86" t="s">
        <v>110</v>
      </c>
      <c r="L62" s="86" t="s">
        <v>110</v>
      </c>
      <c r="M62" s="86" t="s">
        <v>110</v>
      </c>
      <c r="N62" s="86" t="s">
        <v>110</v>
      </c>
      <c r="O62" s="86" t="s">
        <v>110</v>
      </c>
      <c r="P62" s="86" t="s">
        <v>110</v>
      </c>
      <c r="Q62" s="86" t="s">
        <v>110</v>
      </c>
      <c r="R62" s="86" t="s">
        <v>110</v>
      </c>
    </row>
    <row r="63" spans="1:18" ht="14.25">
      <c r="A63" s="63">
        <v>5.5</v>
      </c>
      <c r="B63" s="63" t="s">
        <v>82</v>
      </c>
      <c r="C63" s="86">
        <v>11</v>
      </c>
      <c r="D63" s="86">
        <v>11</v>
      </c>
      <c r="E63" s="86">
        <v>11</v>
      </c>
      <c r="F63" s="86">
        <v>10</v>
      </c>
      <c r="G63" s="86">
        <v>10</v>
      </c>
      <c r="H63" s="86">
        <v>10</v>
      </c>
      <c r="I63" s="86">
        <v>10</v>
      </c>
      <c r="J63" s="86">
        <v>10</v>
      </c>
      <c r="K63" s="86">
        <v>10</v>
      </c>
      <c r="L63" s="86">
        <v>10</v>
      </c>
      <c r="M63" s="86">
        <v>10</v>
      </c>
      <c r="N63" s="68">
        <v>12</v>
      </c>
      <c r="O63" s="68">
        <v>13</v>
      </c>
      <c r="P63" s="68">
        <v>15</v>
      </c>
      <c r="Q63" s="68">
        <v>17</v>
      </c>
      <c r="R63" s="94">
        <v>16</v>
      </c>
    </row>
    <row r="64" spans="1:18" ht="14.25">
      <c r="A64" s="63">
        <v>5.6</v>
      </c>
      <c r="B64" s="63" t="s">
        <v>80</v>
      </c>
      <c r="C64" s="86">
        <v>21</v>
      </c>
      <c r="D64" s="86">
        <v>21</v>
      </c>
      <c r="E64" s="86">
        <v>23</v>
      </c>
      <c r="F64" s="86">
        <v>11</v>
      </c>
      <c r="G64" s="86">
        <v>11</v>
      </c>
      <c r="H64" s="86">
        <v>11</v>
      </c>
      <c r="I64" s="86">
        <v>11</v>
      </c>
      <c r="J64" s="86">
        <v>11</v>
      </c>
      <c r="K64" s="86">
        <v>11</v>
      </c>
      <c r="L64" s="86">
        <v>11</v>
      </c>
      <c r="M64" s="86">
        <v>18</v>
      </c>
      <c r="N64" s="68">
        <v>16</v>
      </c>
      <c r="O64" s="68">
        <v>19</v>
      </c>
      <c r="P64" s="68">
        <v>20</v>
      </c>
      <c r="Q64" s="68">
        <v>19</v>
      </c>
      <c r="R64" s="94">
        <v>17</v>
      </c>
    </row>
    <row r="65" spans="1:18" ht="14.25">
      <c r="A65" s="63">
        <v>5.7</v>
      </c>
      <c r="B65" s="63" t="s">
        <v>66</v>
      </c>
      <c r="C65" s="86" t="s">
        <v>110</v>
      </c>
      <c r="D65" s="86" t="s">
        <v>110</v>
      </c>
      <c r="E65" s="86" t="s">
        <v>110</v>
      </c>
      <c r="F65" s="86" t="s">
        <v>110</v>
      </c>
      <c r="G65" s="86" t="s">
        <v>110</v>
      </c>
      <c r="H65" s="86" t="s">
        <v>110</v>
      </c>
      <c r="I65" s="86" t="s">
        <v>110</v>
      </c>
      <c r="J65" s="86" t="s">
        <v>110</v>
      </c>
      <c r="K65" s="86" t="s">
        <v>110</v>
      </c>
      <c r="L65" s="86" t="s">
        <v>110</v>
      </c>
      <c r="M65" s="86">
        <v>1592.5610000000001</v>
      </c>
      <c r="N65" s="65">
        <v>1608.281</v>
      </c>
      <c r="O65" s="65">
        <v>1641.694</v>
      </c>
      <c r="P65" s="65">
        <v>1701.654</v>
      </c>
      <c r="Q65" s="65">
        <v>1774.34</v>
      </c>
      <c r="R65" s="65">
        <v>1803.074</v>
      </c>
    </row>
    <row r="66" spans="1:13" ht="14.25">
      <c r="A66" s="62"/>
      <c r="B66" s="62"/>
      <c r="C66" s="62"/>
      <c r="D66" s="62"/>
      <c r="E66" s="62"/>
      <c r="F66" s="62"/>
      <c r="G66" s="62"/>
      <c r="H66" s="62"/>
      <c r="I66" s="62"/>
      <c r="J66" s="62"/>
      <c r="K66" s="62"/>
      <c r="L66" s="62"/>
      <c r="M66" s="62"/>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82" t="s">
        <v>110</v>
      </c>
      <c r="D69" s="82" t="s">
        <v>110</v>
      </c>
      <c r="E69" s="82" t="s">
        <v>110</v>
      </c>
      <c r="F69" s="82" t="s">
        <v>110</v>
      </c>
      <c r="G69" s="81" t="s">
        <v>110</v>
      </c>
      <c r="H69" s="81" t="s">
        <v>110</v>
      </c>
      <c r="I69" s="81" t="s">
        <v>110</v>
      </c>
      <c r="J69" s="81" t="s">
        <v>110</v>
      </c>
      <c r="K69" s="81" t="s">
        <v>110</v>
      </c>
      <c r="L69" s="81" t="s">
        <v>110</v>
      </c>
      <c r="M69" s="81" t="s">
        <v>110</v>
      </c>
      <c r="N69" s="81" t="s">
        <v>110</v>
      </c>
      <c r="O69" s="81" t="s">
        <v>110</v>
      </c>
      <c r="P69" s="81" t="s">
        <v>110</v>
      </c>
      <c r="Q69" s="81" t="s">
        <v>110</v>
      </c>
      <c r="R69" s="81" t="s">
        <v>110</v>
      </c>
    </row>
    <row r="70" spans="1:18" ht="14.25">
      <c r="A70" s="63">
        <v>6.2</v>
      </c>
      <c r="B70" s="62" t="s">
        <v>70</v>
      </c>
      <c r="C70" s="82" t="s">
        <v>110</v>
      </c>
      <c r="D70" s="82" t="s">
        <v>110</v>
      </c>
      <c r="E70" s="82" t="s">
        <v>110</v>
      </c>
      <c r="F70" s="82" t="s">
        <v>110</v>
      </c>
      <c r="G70" s="81" t="s">
        <v>110</v>
      </c>
      <c r="H70" s="81" t="s">
        <v>110</v>
      </c>
      <c r="I70" s="81" t="s">
        <v>110</v>
      </c>
      <c r="J70" s="81" t="s">
        <v>110</v>
      </c>
      <c r="K70" s="81" t="s">
        <v>110</v>
      </c>
      <c r="L70" s="81" t="s">
        <v>110</v>
      </c>
      <c r="M70" s="81" t="s">
        <v>110</v>
      </c>
      <c r="N70" s="81" t="s">
        <v>110</v>
      </c>
      <c r="O70" s="81" t="s">
        <v>110</v>
      </c>
      <c r="P70" s="81" t="s">
        <v>110</v>
      </c>
      <c r="Q70" s="81" t="s">
        <v>110</v>
      </c>
      <c r="R70" s="81" t="s">
        <v>110</v>
      </c>
    </row>
    <row r="71" spans="1:18" ht="14.25">
      <c r="A71" s="63">
        <v>6.3</v>
      </c>
      <c r="B71" s="62" t="s">
        <v>71</v>
      </c>
      <c r="C71" s="82" t="s">
        <v>110</v>
      </c>
      <c r="D71" s="82" t="s">
        <v>110</v>
      </c>
      <c r="E71" s="82" t="s">
        <v>110</v>
      </c>
      <c r="F71" s="82" t="s">
        <v>110</v>
      </c>
      <c r="G71" s="81" t="s">
        <v>110</v>
      </c>
      <c r="H71" s="81" t="s">
        <v>110</v>
      </c>
      <c r="I71" s="81" t="s">
        <v>110</v>
      </c>
      <c r="J71" s="81" t="s">
        <v>110</v>
      </c>
      <c r="K71" s="81" t="s">
        <v>110</v>
      </c>
      <c r="L71" s="81" t="s">
        <v>110</v>
      </c>
      <c r="M71" s="81" t="s">
        <v>110</v>
      </c>
      <c r="N71" s="81" t="s">
        <v>110</v>
      </c>
      <c r="O71" s="81" t="s">
        <v>110</v>
      </c>
      <c r="P71" s="81" t="s">
        <v>110</v>
      </c>
      <c r="Q71" s="81" t="s">
        <v>110</v>
      </c>
      <c r="R71" s="81" t="s">
        <v>110</v>
      </c>
    </row>
    <row r="72" spans="1:22" ht="14.25">
      <c r="A72" s="63">
        <v>6.4</v>
      </c>
      <c r="B72" s="62" t="s">
        <v>72</v>
      </c>
      <c r="C72" s="80">
        <v>0.017291453899010302</v>
      </c>
      <c r="D72" s="80">
        <v>0.023893976935071445</v>
      </c>
      <c r="E72" s="80">
        <v>0.029936092362830114</v>
      </c>
      <c r="F72" s="80">
        <v>0.030358908757689287</v>
      </c>
      <c r="G72" s="80">
        <v>0.032109829397171115</v>
      </c>
      <c r="H72" s="80">
        <v>0.04212439238061898</v>
      </c>
      <c r="I72" s="179">
        <v>0.048762893408436404</v>
      </c>
      <c r="J72" s="194">
        <v>0.05065909012556814</v>
      </c>
      <c r="K72" s="194">
        <v>0.05314809140198597</v>
      </c>
      <c r="L72" s="194">
        <v>0.054863191014586365</v>
      </c>
      <c r="M72" s="194">
        <v>0.057313590331225135</v>
      </c>
      <c r="N72" s="194">
        <v>0.058343550375419065</v>
      </c>
      <c r="O72" s="194">
        <v>0.05825678854325167</v>
      </c>
      <c r="P72" s="80">
        <v>0.05780540085447375</v>
      </c>
      <c r="Q72" s="80">
        <v>0.05737737785434533</v>
      </c>
      <c r="R72" s="83">
        <v>0.060983176673193494</v>
      </c>
      <c r="T72" s="138"/>
      <c r="U72" s="138"/>
      <c r="V72" s="138"/>
    </row>
    <row r="73" spans="1:13" ht="14.25">
      <c r="A73" s="62"/>
      <c r="B73" s="62"/>
      <c r="C73" s="62"/>
      <c r="D73" s="62"/>
      <c r="E73" s="62"/>
      <c r="F73" s="62"/>
      <c r="G73" s="62"/>
      <c r="H73" s="62"/>
      <c r="I73" s="62"/>
      <c r="J73" s="62"/>
      <c r="K73" s="62"/>
      <c r="L73" s="62"/>
      <c r="M73" s="62"/>
    </row>
    <row r="74" ht="14.25">
      <c r="A74" s="62" t="s">
        <v>287</v>
      </c>
    </row>
    <row r="75" ht="14.25">
      <c r="A75" s="62" t="s">
        <v>308</v>
      </c>
    </row>
    <row r="76" spans="1:18" ht="14.25">
      <c r="A76" s="62" t="s">
        <v>290</v>
      </c>
      <c r="N76" s="130"/>
      <c r="O76" s="130"/>
      <c r="P76" s="130"/>
      <c r="Q76" s="130"/>
      <c r="R76" s="130"/>
    </row>
    <row r="77" ht="14.25">
      <c r="A77" s="60" t="s">
        <v>319</v>
      </c>
    </row>
    <row r="78" ht="14.25">
      <c r="A78" s="62" t="s">
        <v>411</v>
      </c>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6.xml><?xml version="1.0" encoding="utf-8"?>
<worksheet xmlns="http://schemas.openxmlformats.org/spreadsheetml/2006/main" xmlns:r="http://schemas.openxmlformats.org/officeDocument/2006/relationships">
  <sheetPr>
    <tabColor theme="8" tint="-0.4999699890613556"/>
  </sheetPr>
  <dimension ref="A1:T77"/>
  <sheetViews>
    <sheetView zoomScale="70" zoomScaleNormal="70" zoomScalePageLayoutView="0" workbookViewId="0" topLeftCell="A1">
      <selection activeCell="R44" sqref="R44"/>
    </sheetView>
  </sheetViews>
  <sheetFormatPr defaultColWidth="9.140625" defaultRowHeight="15"/>
  <cols>
    <col min="1" max="1" width="5.421875" style="62" customWidth="1"/>
    <col min="2" max="2" width="81.140625" style="62" bestFit="1" customWidth="1"/>
    <col min="3" max="17" width="10.7109375" style="62" customWidth="1"/>
    <col min="18" max="18" width="10.140625" style="62" customWidth="1"/>
    <col min="19" max="20" width="9.7109375" style="62" customWidth="1"/>
    <col min="21" max="16384" width="9.140625" style="62" customWidth="1"/>
  </cols>
  <sheetData>
    <row r="1" spans="1:18" ht="14.25">
      <c r="A1" s="61" t="s">
        <v>97</v>
      </c>
      <c r="B1" s="93" t="s">
        <v>282</v>
      </c>
      <c r="N1" s="93"/>
      <c r="O1" s="93"/>
      <c r="P1" s="93"/>
      <c r="Q1" s="93"/>
      <c r="R1" s="214"/>
    </row>
    <row r="2" spans="1:18" ht="14.25">
      <c r="A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t="s">
        <v>110</v>
      </c>
      <c r="D5" s="86" t="s">
        <v>110</v>
      </c>
      <c r="E5" s="86" t="s">
        <v>110</v>
      </c>
      <c r="F5" s="86" t="s">
        <v>110</v>
      </c>
      <c r="G5" s="86">
        <v>111.746</v>
      </c>
      <c r="H5" s="86">
        <v>79.30211272000008</v>
      </c>
      <c r="I5" s="86">
        <v>78.352</v>
      </c>
      <c r="J5" s="86">
        <v>196.87484598000003</v>
      </c>
      <c r="K5" s="86">
        <v>195.49290412</v>
      </c>
      <c r="L5" s="86">
        <v>202.32635696999998</v>
      </c>
      <c r="M5" s="86">
        <v>211.62261092000003</v>
      </c>
      <c r="N5" s="86">
        <v>219.595921</v>
      </c>
      <c r="O5" s="86">
        <v>235.535077</v>
      </c>
      <c r="P5" s="86">
        <v>248.161399</v>
      </c>
      <c r="Q5" s="129">
        <v>284.647521</v>
      </c>
      <c r="R5" s="129">
        <v>317.623557</v>
      </c>
    </row>
    <row r="6" spans="1:1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86" t="s">
        <v>110</v>
      </c>
    </row>
    <row r="7" spans="1:20" ht="14.25">
      <c r="A7" s="63">
        <v>1.3</v>
      </c>
      <c r="B7" s="62" t="s">
        <v>4</v>
      </c>
      <c r="C7" s="86" t="s">
        <v>110</v>
      </c>
      <c r="D7" s="86" t="s">
        <v>110</v>
      </c>
      <c r="E7" s="86" t="s">
        <v>110</v>
      </c>
      <c r="F7" s="86" t="s">
        <v>110</v>
      </c>
      <c r="G7" s="86">
        <v>111.746</v>
      </c>
      <c r="H7" s="86">
        <v>79.30211272000008</v>
      </c>
      <c r="I7" s="86">
        <v>78.352</v>
      </c>
      <c r="J7" s="86">
        <v>196.87484598000003</v>
      </c>
      <c r="K7" s="86">
        <v>195.49290412</v>
      </c>
      <c r="L7" s="86">
        <v>202.32635696999998</v>
      </c>
      <c r="M7" s="86">
        <v>211.62261092000003</v>
      </c>
      <c r="N7" s="86">
        <v>219.595921</v>
      </c>
      <c r="O7" s="86">
        <v>235.535077</v>
      </c>
      <c r="P7" s="86">
        <v>248.161399</v>
      </c>
      <c r="Q7" s="129">
        <v>284.647521</v>
      </c>
      <c r="R7" s="129">
        <v>317.623557</v>
      </c>
      <c r="S7" s="66"/>
      <c r="T7" s="66"/>
    </row>
    <row r="8" spans="1:20" ht="14.25">
      <c r="A8" s="63">
        <v>1.4</v>
      </c>
      <c r="B8" s="62" t="s">
        <v>5</v>
      </c>
      <c r="C8" s="86" t="s">
        <v>110</v>
      </c>
      <c r="D8" s="86" t="s">
        <v>110</v>
      </c>
      <c r="E8" s="86" t="s">
        <v>110</v>
      </c>
      <c r="F8" s="86" t="s">
        <v>110</v>
      </c>
      <c r="G8" s="86" t="s">
        <v>110</v>
      </c>
      <c r="H8" s="86" t="s">
        <v>110</v>
      </c>
      <c r="I8" s="86" t="s">
        <v>110</v>
      </c>
      <c r="J8" s="86">
        <v>71.10066614</v>
      </c>
      <c r="K8" s="86">
        <v>82.33361384999999</v>
      </c>
      <c r="L8" s="86">
        <v>26.025165630000004</v>
      </c>
      <c r="M8" s="86">
        <v>29.00628202</v>
      </c>
      <c r="N8" s="86">
        <v>26.238474170000003</v>
      </c>
      <c r="O8" s="86">
        <v>27.066315</v>
      </c>
      <c r="P8" s="86">
        <v>27.333456</v>
      </c>
      <c r="Q8" s="86">
        <v>28.602487</v>
      </c>
      <c r="R8" s="86">
        <v>34.497584</v>
      </c>
      <c r="S8" s="66"/>
      <c r="T8" s="66"/>
    </row>
    <row r="9" spans="1:20" ht="14.25">
      <c r="A9" s="63">
        <v>1.5</v>
      </c>
      <c r="B9" s="62" t="s">
        <v>6</v>
      </c>
      <c r="C9" s="86" t="s">
        <v>110</v>
      </c>
      <c r="D9" s="86" t="s">
        <v>110</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86" t="s">
        <v>110</v>
      </c>
      <c r="S9" s="66"/>
      <c r="T9" s="66"/>
    </row>
    <row r="10" spans="1:20" ht="14.25">
      <c r="A10" s="63">
        <v>1.6</v>
      </c>
      <c r="B10" s="62" t="s">
        <v>7</v>
      </c>
      <c r="C10" s="86" t="s">
        <v>110</v>
      </c>
      <c r="D10" s="86" t="s">
        <v>110</v>
      </c>
      <c r="E10" s="86" t="s">
        <v>110</v>
      </c>
      <c r="F10" s="86" t="s">
        <v>110</v>
      </c>
      <c r="G10" s="86" t="s">
        <v>110</v>
      </c>
      <c r="H10" s="86" t="s">
        <v>110</v>
      </c>
      <c r="I10" s="86" t="s">
        <v>110</v>
      </c>
      <c r="J10" s="86">
        <v>71.10066614</v>
      </c>
      <c r="K10" s="86">
        <v>82.33361384999999</v>
      </c>
      <c r="L10" s="86">
        <v>26.025165630000004</v>
      </c>
      <c r="M10" s="86">
        <v>29.00628202</v>
      </c>
      <c r="N10" s="86">
        <v>26.238474170000003</v>
      </c>
      <c r="O10" s="86">
        <v>27.066315</v>
      </c>
      <c r="P10" s="86">
        <v>27.333456</v>
      </c>
      <c r="Q10" s="86">
        <v>28.602487</v>
      </c>
      <c r="R10" s="86">
        <v>34.497584</v>
      </c>
      <c r="S10" s="66"/>
      <c r="T10" s="66"/>
    </row>
    <row r="11" spans="1:20"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86" t="s">
        <v>110</v>
      </c>
      <c r="S11" s="67"/>
      <c r="T11" s="66"/>
    </row>
    <row r="12" spans="1:20" ht="14.25">
      <c r="A12" s="63">
        <v>1.8</v>
      </c>
      <c r="B12" s="62" t="s">
        <v>9</v>
      </c>
      <c r="C12" s="86" t="s">
        <v>110</v>
      </c>
      <c r="D12" s="86" t="s">
        <v>110</v>
      </c>
      <c r="E12" s="86" t="s">
        <v>110</v>
      </c>
      <c r="F12" s="86" t="s">
        <v>110</v>
      </c>
      <c r="G12" s="86" t="s">
        <v>110</v>
      </c>
      <c r="H12" s="86" t="s">
        <v>110</v>
      </c>
      <c r="I12" s="86" t="s">
        <v>110</v>
      </c>
      <c r="J12" s="86">
        <v>62.8975610199999</v>
      </c>
      <c r="K12" s="86">
        <v>70.55736009999995</v>
      </c>
      <c r="L12" s="86">
        <v>144.70378792000008</v>
      </c>
      <c r="M12" s="86">
        <v>114.05192702999982</v>
      </c>
      <c r="N12" s="86">
        <v>89.04395201000008</v>
      </c>
      <c r="O12" s="86">
        <v>86.02216585999994</v>
      </c>
      <c r="P12" s="86">
        <v>71.68550525999999</v>
      </c>
      <c r="Q12" s="86">
        <v>73.77941152999992</v>
      </c>
      <c r="R12" s="86">
        <v>91.24741671999959</v>
      </c>
      <c r="S12" s="67"/>
      <c r="T12" s="66"/>
    </row>
    <row r="13" spans="1:20" ht="14.25">
      <c r="A13" s="63">
        <v>1.9</v>
      </c>
      <c r="B13" s="62" t="s">
        <v>10</v>
      </c>
      <c r="C13" s="86" t="s">
        <v>110</v>
      </c>
      <c r="D13" s="86" t="s">
        <v>110</v>
      </c>
      <c r="E13" s="86" t="s">
        <v>110</v>
      </c>
      <c r="F13" s="86" t="s">
        <v>110</v>
      </c>
      <c r="G13" s="86">
        <v>111.746</v>
      </c>
      <c r="H13" s="86">
        <v>79.30211272000008</v>
      </c>
      <c r="I13" s="86">
        <v>78.352</v>
      </c>
      <c r="J13" s="86">
        <v>62.87661882000013</v>
      </c>
      <c r="K13" s="86">
        <v>42.601930170000045</v>
      </c>
      <c r="L13" s="86">
        <v>31.597403419999893</v>
      </c>
      <c r="M13" s="86">
        <v>68.56440187000022</v>
      </c>
      <c r="N13" s="86">
        <v>104.31349481999993</v>
      </c>
      <c r="O13" s="86">
        <v>122.44659614000005</v>
      </c>
      <c r="P13" s="86">
        <v>149.14243774</v>
      </c>
      <c r="Q13" s="129">
        <v>182.26562247000007</v>
      </c>
      <c r="R13" s="129">
        <v>191.8785562800004</v>
      </c>
      <c r="S13" s="66"/>
      <c r="T13" s="66"/>
    </row>
    <row r="14" spans="1:20" ht="14.25">
      <c r="A14" s="63"/>
      <c r="L14" s="68"/>
      <c r="M14" s="68"/>
      <c r="N14" s="68"/>
      <c r="O14" s="68"/>
      <c r="P14" s="68"/>
      <c r="Q14" s="68"/>
      <c r="R14" s="68"/>
      <c r="S14" s="67"/>
      <c r="T14" s="66"/>
    </row>
    <row r="15" spans="1:20" ht="15">
      <c r="A15" s="107" t="s">
        <v>11</v>
      </c>
      <c r="B15" s="107"/>
      <c r="C15" s="107"/>
      <c r="D15" s="107"/>
      <c r="E15" s="107"/>
      <c r="F15" s="107"/>
      <c r="G15" s="107"/>
      <c r="H15" s="107"/>
      <c r="I15" s="107"/>
      <c r="J15" s="107"/>
      <c r="K15" s="107"/>
      <c r="L15" s="107"/>
      <c r="M15" s="107"/>
      <c r="N15" s="107"/>
      <c r="O15" s="107"/>
      <c r="P15" s="107"/>
      <c r="Q15" s="107"/>
      <c r="R15" s="107"/>
      <c r="S15" s="66"/>
      <c r="T15" s="66"/>
    </row>
    <row r="16" spans="1:20"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66"/>
      <c r="T16" s="66"/>
    </row>
    <row r="17" spans="1:20" ht="14.25">
      <c r="A17" s="63">
        <v>2.1</v>
      </c>
      <c r="B17" s="62" t="s">
        <v>12</v>
      </c>
      <c r="C17" s="86" t="s">
        <v>110</v>
      </c>
      <c r="D17" s="86" t="s">
        <v>110</v>
      </c>
      <c r="E17" s="86" t="s">
        <v>110</v>
      </c>
      <c r="F17" s="86" t="s">
        <v>110</v>
      </c>
      <c r="G17" s="86">
        <v>37.059</v>
      </c>
      <c r="H17" s="86" t="s">
        <v>110</v>
      </c>
      <c r="I17" s="86">
        <v>28.083</v>
      </c>
      <c r="J17" s="86">
        <v>30.178</v>
      </c>
      <c r="K17" s="86">
        <v>30.46</v>
      </c>
      <c r="L17" s="86">
        <v>28.485</v>
      </c>
      <c r="M17" s="86">
        <v>24.934</v>
      </c>
      <c r="N17" s="86">
        <v>20.631</v>
      </c>
      <c r="O17" s="86">
        <v>30.361</v>
      </c>
      <c r="P17" s="86">
        <v>37.404</v>
      </c>
      <c r="Q17" s="129">
        <v>20.559</v>
      </c>
      <c r="R17" s="129">
        <v>48.753</v>
      </c>
      <c r="S17" s="66"/>
      <c r="T17" s="66"/>
    </row>
    <row r="18" spans="1:20" ht="14.25">
      <c r="A18" s="63">
        <v>2.2</v>
      </c>
      <c r="B18" s="62" t="s">
        <v>13</v>
      </c>
      <c r="C18" s="86" t="s">
        <v>110</v>
      </c>
      <c r="D18" s="86" t="s">
        <v>110</v>
      </c>
      <c r="E18" s="86" t="s">
        <v>110</v>
      </c>
      <c r="F18" s="86" t="s">
        <v>110</v>
      </c>
      <c r="G18" s="86">
        <v>-31.888</v>
      </c>
      <c r="H18" s="86" t="s">
        <v>110</v>
      </c>
      <c r="I18" s="86">
        <v>17.552</v>
      </c>
      <c r="J18" s="86">
        <v>-37.029</v>
      </c>
      <c r="K18" s="86">
        <v>85.098</v>
      </c>
      <c r="L18" s="86">
        <v>21.008</v>
      </c>
      <c r="M18" s="86">
        <v>51.588</v>
      </c>
      <c r="N18" s="86">
        <v>-17.969</v>
      </c>
      <c r="O18" s="86">
        <v>37.15</v>
      </c>
      <c r="P18" s="86">
        <v>57.18</v>
      </c>
      <c r="Q18" s="86">
        <v>-85.771</v>
      </c>
      <c r="R18" s="86">
        <v>157.705</v>
      </c>
      <c r="S18" s="66"/>
      <c r="T18" s="66"/>
    </row>
    <row r="19" spans="1:20" ht="14.25">
      <c r="A19" s="63">
        <v>2.3</v>
      </c>
      <c r="B19" s="62" t="s">
        <v>14</v>
      </c>
      <c r="C19" s="86" t="s">
        <v>110</v>
      </c>
      <c r="D19" s="86" t="s">
        <v>110</v>
      </c>
      <c r="E19" s="86" t="s">
        <v>110</v>
      </c>
      <c r="F19" s="86" t="s">
        <v>110</v>
      </c>
      <c r="G19" s="86">
        <v>22.496</v>
      </c>
      <c r="H19" s="86">
        <v>23.367</v>
      </c>
      <c r="I19" s="86">
        <v>26.403</v>
      </c>
      <c r="J19" s="86">
        <v>26.502</v>
      </c>
      <c r="K19" s="86">
        <v>31.576</v>
      </c>
      <c r="L19" s="86">
        <v>30.865</v>
      </c>
      <c r="M19" s="86">
        <v>28.388</v>
      </c>
      <c r="N19" s="86">
        <v>29.692</v>
      </c>
      <c r="O19" s="86">
        <v>26.109</v>
      </c>
      <c r="P19" s="86">
        <v>30.683</v>
      </c>
      <c r="Q19" s="86">
        <v>30.195</v>
      </c>
      <c r="R19" s="86">
        <v>34.2</v>
      </c>
      <c r="S19" s="66"/>
      <c r="T19" s="66"/>
    </row>
    <row r="20" spans="1:20" ht="14.25">
      <c r="A20" s="63">
        <v>2.4</v>
      </c>
      <c r="B20" s="62" t="s">
        <v>15</v>
      </c>
      <c r="C20" s="86" t="s">
        <v>110</v>
      </c>
      <c r="D20" s="86" t="s">
        <v>110</v>
      </c>
      <c r="E20" s="86" t="s">
        <v>110</v>
      </c>
      <c r="F20" s="86" t="s">
        <v>110</v>
      </c>
      <c r="G20" s="86">
        <v>-17.325000000000003</v>
      </c>
      <c r="H20" s="86">
        <v>32.933</v>
      </c>
      <c r="I20" s="86">
        <v>19.232</v>
      </c>
      <c r="J20" s="86">
        <v>-33.353</v>
      </c>
      <c r="K20" s="86">
        <v>83.982</v>
      </c>
      <c r="L20" s="86">
        <v>18.627999999999997</v>
      </c>
      <c r="M20" s="86">
        <v>48.134</v>
      </c>
      <c r="N20" s="86">
        <v>-27.03</v>
      </c>
      <c r="O20" s="86">
        <v>41.401999999999994</v>
      </c>
      <c r="P20" s="86">
        <v>63.901</v>
      </c>
      <c r="Q20" s="129">
        <v>-95.40700000000001</v>
      </c>
      <c r="R20" s="129">
        <v>172.25800000000004</v>
      </c>
      <c r="S20" s="66"/>
      <c r="T20" s="66"/>
    </row>
    <row r="21" spans="1:20" ht="14.25">
      <c r="A21" s="63">
        <v>2.5</v>
      </c>
      <c r="B21" s="62" t="s">
        <v>10</v>
      </c>
      <c r="C21" s="86" t="s">
        <v>110</v>
      </c>
      <c r="D21" s="86" t="s">
        <v>110</v>
      </c>
      <c r="E21" s="86" t="s">
        <v>110</v>
      </c>
      <c r="F21" s="86" t="s">
        <v>110</v>
      </c>
      <c r="G21" s="86">
        <v>111.746</v>
      </c>
      <c r="H21" s="86">
        <v>79.30211272000008</v>
      </c>
      <c r="I21" s="86">
        <v>78.352</v>
      </c>
      <c r="J21" s="86">
        <v>62.87661882000013</v>
      </c>
      <c r="K21" s="86">
        <v>42.601930170000045</v>
      </c>
      <c r="L21" s="86">
        <v>31.597403419999893</v>
      </c>
      <c r="M21" s="86">
        <v>68.56440187000022</v>
      </c>
      <c r="N21" s="86">
        <v>104.31349481999993</v>
      </c>
      <c r="O21" s="86">
        <v>122.44659614000005</v>
      </c>
      <c r="P21" s="86">
        <v>149.14243774</v>
      </c>
      <c r="Q21" s="129">
        <v>182.26562247000007</v>
      </c>
      <c r="R21" s="129">
        <v>191.8785562800004</v>
      </c>
      <c r="S21" s="66"/>
      <c r="T21" s="66"/>
    </row>
    <row r="22" spans="1:20"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c r="S22" s="66"/>
      <c r="T22" s="66"/>
    </row>
    <row r="23" spans="1:20" ht="14.25">
      <c r="A23" s="63">
        <v>2.7</v>
      </c>
      <c r="B23" s="62" t="s">
        <v>17</v>
      </c>
      <c r="C23" s="86" t="s">
        <v>110</v>
      </c>
      <c r="D23" s="86" t="s">
        <v>110</v>
      </c>
      <c r="E23" s="86" t="s">
        <v>110</v>
      </c>
      <c r="F23" s="86" t="s">
        <v>110</v>
      </c>
      <c r="G23" s="86" t="s">
        <v>110</v>
      </c>
      <c r="H23" s="86" t="s">
        <v>110</v>
      </c>
      <c r="I23" s="86" t="s">
        <v>110</v>
      </c>
      <c r="J23" s="86" t="s">
        <v>110</v>
      </c>
      <c r="K23" s="86" t="s">
        <v>110</v>
      </c>
      <c r="L23" s="86" t="s">
        <v>110</v>
      </c>
      <c r="M23" s="86" t="s">
        <v>110</v>
      </c>
      <c r="N23" s="86" t="s">
        <v>110</v>
      </c>
      <c r="O23" s="86" t="s">
        <v>110</v>
      </c>
      <c r="P23" s="86" t="s">
        <v>110</v>
      </c>
      <c r="Q23" s="86" t="s">
        <v>110</v>
      </c>
      <c r="R23" s="86" t="s">
        <v>110</v>
      </c>
      <c r="S23" s="66"/>
      <c r="T23" s="66"/>
    </row>
    <row r="24" spans="1:20" ht="14.25">
      <c r="A24" s="63">
        <v>2.8</v>
      </c>
      <c r="B24" s="62" t="s">
        <v>18</v>
      </c>
      <c r="C24" s="86" t="s">
        <v>110</v>
      </c>
      <c r="D24" s="86" t="s">
        <v>110</v>
      </c>
      <c r="E24" s="86" t="s">
        <v>110</v>
      </c>
      <c r="F24" s="86" t="s">
        <v>110</v>
      </c>
      <c r="G24" s="86">
        <v>94.42099999999999</v>
      </c>
      <c r="H24" s="86">
        <v>112.23511272000009</v>
      </c>
      <c r="I24" s="86">
        <v>97.584</v>
      </c>
      <c r="J24" s="86">
        <v>29.52361882000013</v>
      </c>
      <c r="K24" s="86">
        <v>126.58393017000004</v>
      </c>
      <c r="L24" s="86">
        <v>50.22540341999989</v>
      </c>
      <c r="M24" s="86">
        <v>116.69840187000023</v>
      </c>
      <c r="N24" s="86">
        <v>77.28349481999993</v>
      </c>
      <c r="O24" s="86">
        <v>163.84859614000004</v>
      </c>
      <c r="P24" s="86">
        <v>213.04343774</v>
      </c>
      <c r="Q24" s="129">
        <v>86.85862247000006</v>
      </c>
      <c r="R24" s="129">
        <v>364.13655628000043</v>
      </c>
      <c r="S24" s="66"/>
      <c r="T24" s="66"/>
    </row>
    <row r="25" spans="1:20" ht="14.25">
      <c r="A25" s="63"/>
      <c r="L25" s="68"/>
      <c r="M25" s="68"/>
      <c r="N25" s="68"/>
      <c r="O25" s="68"/>
      <c r="P25" s="68"/>
      <c r="Q25" s="68"/>
      <c r="R25" s="68"/>
      <c r="S25" s="66"/>
      <c r="T25" s="66"/>
    </row>
    <row r="26" spans="1:20" ht="15">
      <c r="A26" s="109" t="s">
        <v>19</v>
      </c>
      <c r="B26" s="109"/>
      <c r="C26" s="107"/>
      <c r="D26" s="107"/>
      <c r="E26" s="107"/>
      <c r="F26" s="107"/>
      <c r="G26" s="107"/>
      <c r="H26" s="107"/>
      <c r="I26" s="107"/>
      <c r="J26" s="107"/>
      <c r="K26" s="107"/>
      <c r="L26" s="107"/>
      <c r="M26" s="107"/>
      <c r="N26" s="107"/>
      <c r="O26" s="107"/>
      <c r="P26" s="107"/>
      <c r="Q26" s="107"/>
      <c r="R26" s="107"/>
      <c r="S26" s="66"/>
      <c r="T26" s="66"/>
    </row>
    <row r="27" spans="1:20"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6"/>
      <c r="T27" s="66"/>
    </row>
    <row r="28" spans="1:20" ht="14.25">
      <c r="A28" s="63">
        <v>3.1</v>
      </c>
      <c r="B28" s="62" t="s">
        <v>20</v>
      </c>
      <c r="C28" s="86" t="s">
        <v>110</v>
      </c>
      <c r="D28" s="86" t="s">
        <v>110</v>
      </c>
      <c r="E28" s="86" t="s">
        <v>110</v>
      </c>
      <c r="F28" s="86" t="s">
        <v>110</v>
      </c>
      <c r="G28" s="86" t="s">
        <v>110</v>
      </c>
      <c r="H28" s="86" t="s">
        <v>110</v>
      </c>
      <c r="I28" s="86" t="s">
        <v>110</v>
      </c>
      <c r="J28" s="86" t="s">
        <v>110</v>
      </c>
      <c r="K28" s="86" t="s">
        <v>110</v>
      </c>
      <c r="L28" s="86" t="s">
        <v>110</v>
      </c>
      <c r="M28" s="86" t="s">
        <v>110</v>
      </c>
      <c r="N28" s="86" t="s">
        <v>110</v>
      </c>
      <c r="O28" s="86" t="s">
        <v>110</v>
      </c>
      <c r="P28" s="86" t="s">
        <v>110</v>
      </c>
      <c r="Q28" s="86" t="s">
        <v>110</v>
      </c>
      <c r="R28" s="86" t="s">
        <v>110</v>
      </c>
      <c r="S28" s="66"/>
      <c r="T28" s="66"/>
    </row>
    <row r="29" spans="1:20" ht="14.25">
      <c r="A29" s="63">
        <v>3.2</v>
      </c>
      <c r="B29" s="62" t="s">
        <v>21</v>
      </c>
      <c r="C29" s="86" t="s">
        <v>110</v>
      </c>
      <c r="D29" s="86" t="s">
        <v>110</v>
      </c>
      <c r="E29" s="86" t="s">
        <v>110</v>
      </c>
      <c r="F29" s="86" t="s">
        <v>110</v>
      </c>
      <c r="G29" s="86" t="s">
        <v>110</v>
      </c>
      <c r="H29" s="86" t="s">
        <v>110</v>
      </c>
      <c r="I29" s="86" t="s">
        <v>110</v>
      </c>
      <c r="J29" s="86" t="s">
        <v>110</v>
      </c>
      <c r="K29" s="86" t="s">
        <v>110</v>
      </c>
      <c r="L29" s="86" t="s">
        <v>110</v>
      </c>
      <c r="M29" s="86" t="s">
        <v>110</v>
      </c>
      <c r="N29" s="86" t="s">
        <v>110</v>
      </c>
      <c r="O29" s="86" t="s">
        <v>110</v>
      </c>
      <c r="P29" s="86" t="s">
        <v>110</v>
      </c>
      <c r="Q29" s="86" t="s">
        <v>110</v>
      </c>
      <c r="R29" s="86" t="s">
        <v>110</v>
      </c>
      <c r="S29" s="66"/>
      <c r="T29" s="66"/>
    </row>
    <row r="30" spans="1:20" ht="14.25">
      <c r="A30" s="63">
        <v>3.3</v>
      </c>
      <c r="B30" s="62" t="s">
        <v>22</v>
      </c>
      <c r="C30" s="86" t="s">
        <v>110</v>
      </c>
      <c r="D30" s="86" t="s">
        <v>110</v>
      </c>
      <c r="E30" s="86" t="s">
        <v>110</v>
      </c>
      <c r="F30" s="86" t="s">
        <v>110</v>
      </c>
      <c r="G30" s="86" t="s">
        <v>110</v>
      </c>
      <c r="H30" s="86" t="s">
        <v>110</v>
      </c>
      <c r="I30" s="86" t="s">
        <v>110</v>
      </c>
      <c r="J30" s="86" t="s">
        <v>110</v>
      </c>
      <c r="K30" s="86" t="s">
        <v>110</v>
      </c>
      <c r="L30" s="86" t="s">
        <v>110</v>
      </c>
      <c r="M30" s="86" t="s">
        <v>110</v>
      </c>
      <c r="N30" s="86" t="s">
        <v>110</v>
      </c>
      <c r="O30" s="86" t="s">
        <v>110</v>
      </c>
      <c r="P30" s="86" t="s">
        <v>110</v>
      </c>
      <c r="Q30" s="86" t="s">
        <v>110</v>
      </c>
      <c r="R30" s="86" t="s">
        <v>110</v>
      </c>
      <c r="S30" s="66"/>
      <c r="T30" s="66"/>
    </row>
    <row r="31" spans="1:20" ht="14.25">
      <c r="A31" s="63">
        <v>3.4</v>
      </c>
      <c r="B31" s="62" t="s">
        <v>23</v>
      </c>
      <c r="C31" s="86" t="s">
        <v>110</v>
      </c>
      <c r="D31" s="86" t="s">
        <v>110</v>
      </c>
      <c r="E31" s="86" t="s">
        <v>110</v>
      </c>
      <c r="F31" s="86" t="s">
        <v>110</v>
      </c>
      <c r="G31" s="86" t="s">
        <v>110</v>
      </c>
      <c r="H31" s="86" t="s">
        <v>110</v>
      </c>
      <c r="I31" s="86" t="s">
        <v>110</v>
      </c>
      <c r="J31" s="86" t="s">
        <v>110</v>
      </c>
      <c r="K31" s="86" t="s">
        <v>110</v>
      </c>
      <c r="L31" s="86" t="s">
        <v>110</v>
      </c>
      <c r="M31" s="86" t="s">
        <v>110</v>
      </c>
      <c r="N31" s="86" t="s">
        <v>110</v>
      </c>
      <c r="O31" s="86" t="s">
        <v>110</v>
      </c>
      <c r="P31" s="86" t="s">
        <v>110</v>
      </c>
      <c r="Q31" s="86" t="s">
        <v>110</v>
      </c>
      <c r="R31" s="86" t="s">
        <v>110</v>
      </c>
      <c r="S31" s="69"/>
      <c r="T31" s="69"/>
    </row>
    <row r="32" spans="1:20" ht="14.25">
      <c r="A32" s="63">
        <v>3.5</v>
      </c>
      <c r="B32" s="62" t="s">
        <v>24</v>
      </c>
      <c r="C32" s="82" t="s">
        <v>110</v>
      </c>
      <c r="D32" s="82" t="s">
        <v>110</v>
      </c>
      <c r="E32" s="82" t="s">
        <v>110</v>
      </c>
      <c r="F32" s="82" t="s">
        <v>110</v>
      </c>
      <c r="G32" s="86" t="s">
        <v>110</v>
      </c>
      <c r="H32" s="86" t="s">
        <v>110</v>
      </c>
      <c r="I32" s="86" t="s">
        <v>110</v>
      </c>
      <c r="J32" s="86" t="s">
        <v>110</v>
      </c>
      <c r="K32" s="86" t="s">
        <v>110</v>
      </c>
      <c r="L32" s="86" t="s">
        <v>110</v>
      </c>
      <c r="M32" s="86" t="s">
        <v>110</v>
      </c>
      <c r="N32" s="86" t="s">
        <v>110</v>
      </c>
      <c r="O32" s="86" t="s">
        <v>110</v>
      </c>
      <c r="P32" s="86" t="s">
        <v>110</v>
      </c>
      <c r="Q32" s="86" t="s">
        <v>110</v>
      </c>
      <c r="R32" s="86" t="s">
        <v>110</v>
      </c>
      <c r="S32" s="69"/>
      <c r="T32" s="69"/>
    </row>
    <row r="33" spans="1:18" ht="14.25">
      <c r="A33" s="63"/>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20" ht="14.25">
      <c r="A36" s="63">
        <v>4.1</v>
      </c>
      <c r="B36" s="62" t="s">
        <v>26</v>
      </c>
      <c r="C36" s="86" t="s">
        <v>110</v>
      </c>
      <c r="D36" s="86" t="s">
        <v>110</v>
      </c>
      <c r="E36" s="86" t="s">
        <v>110</v>
      </c>
      <c r="F36" s="86" t="s">
        <v>110</v>
      </c>
      <c r="G36" s="86">
        <v>601.8760461395167</v>
      </c>
      <c r="H36" s="86">
        <v>754.0371815120047</v>
      </c>
      <c r="I36" s="86">
        <v>770.373459410913</v>
      </c>
      <c r="J36" s="86">
        <v>695.3109073647242</v>
      </c>
      <c r="K36" s="86">
        <v>857.5937807779965</v>
      </c>
      <c r="L36" s="86">
        <v>904.5356149870499</v>
      </c>
      <c r="M36" s="86">
        <v>874.6973138626414</v>
      </c>
      <c r="N36" s="86">
        <v>850.939866556959</v>
      </c>
      <c r="O36" s="86">
        <v>876.5375850041996</v>
      </c>
      <c r="P36" s="86">
        <v>706.6724939175</v>
      </c>
      <c r="Q36" s="129">
        <v>824.7212080493001</v>
      </c>
      <c r="R36" s="129">
        <v>858.7333217468002</v>
      </c>
      <c r="S36" s="94"/>
      <c r="T36" s="94"/>
    </row>
    <row r="37" spans="1:20" ht="14.25">
      <c r="A37" s="63">
        <v>4.2</v>
      </c>
      <c r="B37" s="62" t="s">
        <v>27</v>
      </c>
      <c r="C37" s="86" t="s">
        <v>110</v>
      </c>
      <c r="D37" s="86" t="s">
        <v>110</v>
      </c>
      <c r="E37" s="86" t="s">
        <v>110</v>
      </c>
      <c r="F37" s="86" t="s">
        <v>110</v>
      </c>
      <c r="G37" s="86" t="s">
        <v>110</v>
      </c>
      <c r="H37" s="86" t="s">
        <v>110</v>
      </c>
      <c r="I37" s="86">
        <v>441.07311819917385</v>
      </c>
      <c r="J37" s="86">
        <v>395.6605870975426</v>
      </c>
      <c r="K37" s="86">
        <v>450.37402399999996</v>
      </c>
      <c r="L37" s="86">
        <v>481.8656426641644</v>
      </c>
      <c r="M37" s="86">
        <v>448.6659096174941</v>
      </c>
      <c r="N37" s="86">
        <v>509.0651999318226</v>
      </c>
      <c r="O37" s="86">
        <v>526.4918984439997</v>
      </c>
      <c r="P37" s="86">
        <v>367.8179527318999</v>
      </c>
      <c r="Q37" s="86">
        <v>489.5632815089002</v>
      </c>
      <c r="R37" s="86">
        <v>476.4647501432</v>
      </c>
      <c r="S37" s="69"/>
      <c r="T37" s="69"/>
    </row>
    <row r="38" spans="1:20" ht="14.25">
      <c r="A38" s="63">
        <v>4.3</v>
      </c>
      <c r="B38" s="62" t="s">
        <v>28</v>
      </c>
      <c r="C38" s="86" t="s">
        <v>110</v>
      </c>
      <c r="D38" s="86" t="s">
        <v>110</v>
      </c>
      <c r="E38" s="86" t="s">
        <v>110</v>
      </c>
      <c r="F38" s="86" t="s">
        <v>110</v>
      </c>
      <c r="G38" s="86" t="s">
        <v>110</v>
      </c>
      <c r="H38" s="86" t="s">
        <v>110</v>
      </c>
      <c r="I38" s="86">
        <v>222.1146065862526</v>
      </c>
      <c r="J38" s="86">
        <v>179.78245681628164</v>
      </c>
      <c r="K38" s="86">
        <v>272.46618699999993</v>
      </c>
      <c r="L38" s="86">
        <v>259.0251610220774</v>
      </c>
      <c r="M38" s="86">
        <v>226.9130606251473</v>
      </c>
      <c r="N38" s="86">
        <v>162.13900962002674</v>
      </c>
      <c r="O38" s="86">
        <v>166.61257020019997</v>
      </c>
      <c r="P38" s="86">
        <v>129.36425917060004</v>
      </c>
      <c r="Q38" s="86">
        <v>137.07573759109997</v>
      </c>
      <c r="R38" s="86">
        <v>147.7684738465</v>
      </c>
      <c r="S38" s="100"/>
      <c r="T38" s="100"/>
    </row>
    <row r="39" spans="1:20" ht="14.25">
      <c r="A39" s="63">
        <v>4.4</v>
      </c>
      <c r="B39" s="62" t="s">
        <v>29</v>
      </c>
      <c r="C39" s="86" t="s">
        <v>110</v>
      </c>
      <c r="D39" s="86" t="s">
        <v>110</v>
      </c>
      <c r="E39" s="86" t="s">
        <v>110</v>
      </c>
      <c r="F39" s="86" t="s">
        <v>110</v>
      </c>
      <c r="G39" s="86" t="s">
        <v>110</v>
      </c>
      <c r="H39" s="86" t="s">
        <v>110</v>
      </c>
      <c r="I39" s="86">
        <v>107.18596014456291</v>
      </c>
      <c r="J39" s="86">
        <v>119.66799045090004</v>
      </c>
      <c r="K39" s="86">
        <v>134.75357</v>
      </c>
      <c r="L39" s="86">
        <v>163.64481130080827</v>
      </c>
      <c r="M39" s="86">
        <v>199.11834362000002</v>
      </c>
      <c r="N39" s="86">
        <v>179.73565700510972</v>
      </c>
      <c r="O39" s="86">
        <v>183.43311635999999</v>
      </c>
      <c r="P39" s="86">
        <v>209.49028201500002</v>
      </c>
      <c r="Q39" s="129">
        <v>198.08218894929993</v>
      </c>
      <c r="R39" s="129">
        <v>234.5000977571002</v>
      </c>
      <c r="S39" s="100"/>
      <c r="T39" s="100"/>
    </row>
    <row r="40" spans="1:20" ht="14.25">
      <c r="A40" s="63">
        <v>4.5</v>
      </c>
      <c r="B40" s="62" t="s">
        <v>30</v>
      </c>
      <c r="C40" s="86" t="s">
        <v>110</v>
      </c>
      <c r="D40" s="86" t="s">
        <v>110</v>
      </c>
      <c r="E40" s="86" t="s">
        <v>110</v>
      </c>
      <c r="F40" s="86" t="s">
        <v>110</v>
      </c>
      <c r="G40" s="86">
        <v>35.39881802756963</v>
      </c>
      <c r="H40" s="86">
        <v>51.624507</v>
      </c>
      <c r="I40" s="86">
        <v>232.108</v>
      </c>
      <c r="J40" s="86">
        <v>197.9870458507413</v>
      </c>
      <c r="K40" s="86">
        <v>249.69818045954136</v>
      </c>
      <c r="L40" s="86">
        <v>270.2962832389521</v>
      </c>
      <c r="M40" s="86">
        <v>331.8751341635545</v>
      </c>
      <c r="N40" s="86">
        <v>437.164253673846</v>
      </c>
      <c r="O40" s="86">
        <v>556.0993297616999</v>
      </c>
      <c r="P40" s="86">
        <v>844.1594496291999</v>
      </c>
      <c r="Q40" s="129">
        <v>791.1118322403998</v>
      </c>
      <c r="R40" s="129">
        <v>1073.7191394475</v>
      </c>
      <c r="S40" s="69"/>
      <c r="T40" s="69"/>
    </row>
    <row r="41" spans="1:20" ht="14.25">
      <c r="A41" s="63">
        <v>4.6</v>
      </c>
      <c r="B41" s="62" t="s">
        <v>31</v>
      </c>
      <c r="C41" s="86" t="s">
        <v>110</v>
      </c>
      <c r="D41" s="86" t="s">
        <v>110</v>
      </c>
      <c r="E41" s="86" t="s">
        <v>110</v>
      </c>
      <c r="F41" s="86" t="s">
        <v>110</v>
      </c>
      <c r="G41" s="86" t="s">
        <v>110</v>
      </c>
      <c r="H41" s="86" t="s">
        <v>110</v>
      </c>
      <c r="I41" s="86" t="s">
        <v>110</v>
      </c>
      <c r="J41" s="86" t="s">
        <v>110</v>
      </c>
      <c r="K41" s="86" t="s">
        <v>110</v>
      </c>
      <c r="L41" s="86" t="s">
        <v>110</v>
      </c>
      <c r="M41" s="86" t="s">
        <v>110</v>
      </c>
      <c r="N41" s="86" t="s">
        <v>110</v>
      </c>
      <c r="O41" s="86" t="s">
        <v>110</v>
      </c>
      <c r="P41" s="86" t="s">
        <v>110</v>
      </c>
      <c r="Q41" s="129">
        <v>791.1118322403998</v>
      </c>
      <c r="R41" s="129">
        <v>1073.7191394475</v>
      </c>
      <c r="S41" s="100"/>
      <c r="T41" s="100"/>
    </row>
    <row r="42" spans="1:20" ht="14.25">
      <c r="A42" s="63">
        <v>4.7</v>
      </c>
      <c r="B42" s="62" t="s">
        <v>32</v>
      </c>
      <c r="C42" s="86" t="s">
        <v>110</v>
      </c>
      <c r="D42" s="86" t="s">
        <v>110</v>
      </c>
      <c r="E42" s="86" t="s">
        <v>110</v>
      </c>
      <c r="F42" s="86" t="s">
        <v>110</v>
      </c>
      <c r="G42" s="86" t="s">
        <v>110</v>
      </c>
      <c r="H42" s="86" t="s">
        <v>110</v>
      </c>
      <c r="I42" s="86" t="s">
        <v>110</v>
      </c>
      <c r="J42" s="86" t="s">
        <v>110</v>
      </c>
      <c r="K42" s="86" t="s">
        <v>110</v>
      </c>
      <c r="L42" s="86" t="s">
        <v>110</v>
      </c>
      <c r="M42" s="86" t="s">
        <v>110</v>
      </c>
      <c r="N42" s="86" t="s">
        <v>110</v>
      </c>
      <c r="O42" s="86" t="s">
        <v>110</v>
      </c>
      <c r="P42" s="86" t="s">
        <v>110</v>
      </c>
      <c r="Q42" s="86" t="s">
        <v>110</v>
      </c>
      <c r="R42" s="86" t="s">
        <v>110</v>
      </c>
      <c r="S42" s="100"/>
      <c r="T42" s="100"/>
    </row>
    <row r="43" spans="1:20" ht="14.25">
      <c r="A43" s="63">
        <v>4.8</v>
      </c>
      <c r="B43" s="62" t="s">
        <v>33</v>
      </c>
      <c r="C43" s="86" t="s">
        <v>110</v>
      </c>
      <c r="D43" s="86" t="s">
        <v>110</v>
      </c>
      <c r="E43" s="86" t="s">
        <v>110</v>
      </c>
      <c r="F43" s="86" t="s">
        <v>110</v>
      </c>
      <c r="G43" s="86" t="s">
        <v>110</v>
      </c>
      <c r="H43" s="86" t="s">
        <v>110</v>
      </c>
      <c r="I43" s="86" t="s">
        <v>110</v>
      </c>
      <c r="J43" s="86" t="s">
        <v>110</v>
      </c>
      <c r="K43" s="86" t="s">
        <v>110</v>
      </c>
      <c r="L43" s="86" t="s">
        <v>110</v>
      </c>
      <c r="M43" s="86" t="s">
        <v>110</v>
      </c>
      <c r="N43" s="86" t="s">
        <v>110</v>
      </c>
      <c r="O43" s="86" t="s">
        <v>110</v>
      </c>
      <c r="P43" s="86" t="s">
        <v>110</v>
      </c>
      <c r="Q43" s="86" t="s">
        <v>110</v>
      </c>
      <c r="R43" s="86" t="s">
        <v>110</v>
      </c>
      <c r="S43" s="69"/>
      <c r="T43" s="69"/>
    </row>
    <row r="44" spans="1:18"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row>
    <row r="45" spans="1:20"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c r="S45" s="94"/>
      <c r="T45" s="94"/>
    </row>
    <row r="46" spans="1:20"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S46" s="94"/>
      <c r="T46" s="94"/>
    </row>
    <row r="47" spans="1:20"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S47" s="94"/>
      <c r="T47" s="94"/>
    </row>
    <row r="48" spans="1:18" ht="14.25">
      <c r="A48" s="73" t="s">
        <v>41</v>
      </c>
      <c r="B48" s="62" t="s">
        <v>42</v>
      </c>
      <c r="C48" s="86" t="s">
        <v>110</v>
      </c>
      <c r="D48" s="86" t="s">
        <v>110</v>
      </c>
      <c r="E48" s="86" t="s">
        <v>110</v>
      </c>
      <c r="F48" s="86" t="s">
        <v>110</v>
      </c>
      <c r="G48" s="86">
        <v>-1.1329309479476148</v>
      </c>
      <c r="H48" s="86">
        <v>-0.9284414751732275</v>
      </c>
      <c r="I48" s="86">
        <v>-1.987</v>
      </c>
      <c r="J48" s="86">
        <v>-8.131130273158428</v>
      </c>
      <c r="K48" s="86">
        <v>-6.081805048907653</v>
      </c>
      <c r="L48" s="86">
        <v>-4.630564957983844</v>
      </c>
      <c r="M48" s="86">
        <v>-8.61844585084661</v>
      </c>
      <c r="N48" s="86">
        <v>-2.436067436081186</v>
      </c>
      <c r="O48" s="86">
        <v>1.4994504135999787</v>
      </c>
      <c r="P48" s="86">
        <v>3.671275149600003</v>
      </c>
      <c r="Q48" s="86">
        <v>1.3874291741999978</v>
      </c>
      <c r="R48" s="86">
        <v>0.2495372259999974</v>
      </c>
    </row>
    <row r="49" spans="1:20" ht="14.25">
      <c r="A49" s="73" t="s">
        <v>43</v>
      </c>
      <c r="B49" s="62" t="s">
        <v>44</v>
      </c>
      <c r="C49" s="86" t="s">
        <v>110</v>
      </c>
      <c r="D49" s="86" t="s">
        <v>110</v>
      </c>
      <c r="E49" s="86" t="s">
        <v>110</v>
      </c>
      <c r="F49" s="86" t="s">
        <v>110</v>
      </c>
      <c r="G49" s="86" t="s">
        <v>110</v>
      </c>
      <c r="H49" s="86" t="s">
        <v>110</v>
      </c>
      <c r="I49" s="86" t="s">
        <v>110</v>
      </c>
      <c r="J49" s="86" t="s">
        <v>110</v>
      </c>
      <c r="K49" s="86" t="s">
        <v>110</v>
      </c>
      <c r="L49" s="86" t="s">
        <v>110</v>
      </c>
      <c r="M49" s="86" t="s">
        <v>110</v>
      </c>
      <c r="N49" s="86" t="s">
        <v>110</v>
      </c>
      <c r="O49" s="86" t="s">
        <v>110</v>
      </c>
      <c r="P49" s="86" t="s">
        <v>110</v>
      </c>
      <c r="Q49" s="86" t="s">
        <v>110</v>
      </c>
      <c r="R49" s="86" t="s">
        <v>110</v>
      </c>
      <c r="S49" s="94"/>
      <c r="T49" s="94"/>
    </row>
    <row r="50" spans="1:20" ht="14.25">
      <c r="A50" s="73" t="s">
        <v>45</v>
      </c>
      <c r="B50" s="62" t="s">
        <v>46</v>
      </c>
      <c r="C50" s="86" t="s">
        <v>110</v>
      </c>
      <c r="D50" s="86" t="s">
        <v>110</v>
      </c>
      <c r="E50" s="86" t="s">
        <v>110</v>
      </c>
      <c r="F50" s="86" t="s">
        <v>110</v>
      </c>
      <c r="G50" s="86" t="s">
        <v>110</v>
      </c>
      <c r="H50" s="86" t="s">
        <v>110</v>
      </c>
      <c r="I50" s="86" t="s">
        <v>110</v>
      </c>
      <c r="J50" s="86" t="s">
        <v>110</v>
      </c>
      <c r="K50" s="86" t="s">
        <v>110</v>
      </c>
      <c r="L50" s="86" t="s">
        <v>110</v>
      </c>
      <c r="M50" s="86" t="s">
        <v>110</v>
      </c>
      <c r="N50" s="86" t="s">
        <v>110</v>
      </c>
      <c r="O50" s="86" t="s">
        <v>110</v>
      </c>
      <c r="P50" s="86" t="s">
        <v>110</v>
      </c>
      <c r="Q50" s="86" t="s">
        <v>110</v>
      </c>
      <c r="R50" s="86" t="s">
        <v>110</v>
      </c>
      <c r="S50" s="75"/>
      <c r="T50" s="75"/>
    </row>
    <row r="51" spans="1:18" ht="14.25">
      <c r="A51" s="73" t="s">
        <v>47</v>
      </c>
      <c r="B51" s="62" t="s">
        <v>48</v>
      </c>
      <c r="C51" s="86" t="s">
        <v>110</v>
      </c>
      <c r="D51" s="86" t="s">
        <v>110</v>
      </c>
      <c r="E51" s="86" t="s">
        <v>110</v>
      </c>
      <c r="F51" s="86" t="s">
        <v>110</v>
      </c>
      <c r="G51" s="86">
        <v>319.5372499664594</v>
      </c>
      <c r="H51" s="86">
        <v>247.35400096316855</v>
      </c>
      <c r="I51" s="86">
        <v>149.35700467991668</v>
      </c>
      <c r="J51" s="86">
        <v>303.5562668456953</v>
      </c>
      <c r="K51" s="86">
        <v>211.56653519136992</v>
      </c>
      <c r="L51" s="86">
        <v>201.23020716977948</v>
      </c>
      <c r="M51" s="86">
        <v>274.48099790476</v>
      </c>
      <c r="N51" s="86">
        <v>274.015701205276</v>
      </c>
      <c r="O51" s="86">
        <v>284.9495204328005</v>
      </c>
      <c r="P51" s="86">
        <v>373.1888093837006</v>
      </c>
      <c r="Q51" s="129">
        <v>396.5073583645997</v>
      </c>
      <c r="R51" s="129">
        <v>447.445065401299</v>
      </c>
    </row>
    <row r="52" spans="1:18"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row>
    <row r="53" spans="1:18" ht="14.25">
      <c r="A53" s="73" t="s">
        <v>51</v>
      </c>
      <c r="B53" s="62" t="s">
        <v>52</v>
      </c>
      <c r="C53" s="86" t="s">
        <v>110</v>
      </c>
      <c r="D53" s="86" t="s">
        <v>110</v>
      </c>
      <c r="E53" s="86" t="s">
        <v>110</v>
      </c>
      <c r="F53" s="86" t="s">
        <v>110</v>
      </c>
      <c r="G53" s="86" t="s">
        <v>110</v>
      </c>
      <c r="H53" s="86" t="s">
        <v>110</v>
      </c>
      <c r="I53" s="86" t="s">
        <v>110</v>
      </c>
      <c r="J53" s="86" t="s">
        <v>110</v>
      </c>
      <c r="K53" s="86" t="s">
        <v>110</v>
      </c>
      <c r="L53" s="86" t="s">
        <v>110</v>
      </c>
      <c r="M53" s="86" t="s">
        <v>110</v>
      </c>
      <c r="N53" s="86" t="s">
        <v>110</v>
      </c>
      <c r="O53" s="86" t="s">
        <v>110</v>
      </c>
      <c r="P53" s="86" t="s">
        <v>110</v>
      </c>
      <c r="Q53" s="86" t="s">
        <v>110</v>
      </c>
      <c r="R53" s="86" t="s">
        <v>110</v>
      </c>
    </row>
    <row r="54" spans="1:20" ht="14.25">
      <c r="A54" s="73" t="s">
        <v>53</v>
      </c>
      <c r="B54" s="62" t="s">
        <v>54</v>
      </c>
      <c r="C54" s="86" t="s">
        <v>110</v>
      </c>
      <c r="D54" s="86" t="s">
        <v>110</v>
      </c>
      <c r="E54" s="86" t="s">
        <v>110</v>
      </c>
      <c r="F54" s="86" t="s">
        <v>110</v>
      </c>
      <c r="G54" s="86">
        <v>955.679183185598</v>
      </c>
      <c r="H54" s="86">
        <v>1052.087248</v>
      </c>
      <c r="I54" s="86">
        <v>1149.8514640908297</v>
      </c>
      <c r="J54" s="86">
        <v>1188.7230897880024</v>
      </c>
      <c r="K54" s="86">
        <v>1312.77669138</v>
      </c>
      <c r="L54" s="86">
        <v>1371.4315404377978</v>
      </c>
      <c r="M54" s="86">
        <v>1472.4350000801091</v>
      </c>
      <c r="N54" s="86">
        <v>1559.683754</v>
      </c>
      <c r="O54" s="68">
        <v>1719.0858856123</v>
      </c>
      <c r="P54" s="68">
        <v>1927.6920280800005</v>
      </c>
      <c r="Q54" s="129">
        <v>2013.7278278284996</v>
      </c>
      <c r="R54" s="129">
        <v>2380.147063821599</v>
      </c>
      <c r="S54" s="69"/>
      <c r="T54" s="69"/>
    </row>
    <row r="55" spans="1:20" ht="14.25">
      <c r="A55" s="73" t="s">
        <v>55</v>
      </c>
      <c r="B55" s="62" t="s">
        <v>56</v>
      </c>
      <c r="C55" s="111" t="s">
        <v>110</v>
      </c>
      <c r="D55" s="111" t="s">
        <v>110</v>
      </c>
      <c r="E55" s="111" t="s">
        <v>110</v>
      </c>
      <c r="F55" s="111" t="s">
        <v>110</v>
      </c>
      <c r="G55" s="111">
        <v>-0.019343206283416098</v>
      </c>
      <c r="H55" s="111">
        <v>0.03496095831613775</v>
      </c>
      <c r="I55" s="111">
        <v>0.017622156832584748</v>
      </c>
      <c r="J55" s="111">
        <v>-0.02812311863864271</v>
      </c>
      <c r="K55" s="111">
        <v>0.0694778757403181</v>
      </c>
      <c r="L55" s="111">
        <v>0.013976694287904889</v>
      </c>
      <c r="M55" s="111">
        <v>0.03443390903987061</v>
      </c>
      <c r="N55" s="111">
        <v>0.02</v>
      </c>
      <c r="O55" s="111">
        <v>0.025577570797586772</v>
      </c>
      <c r="P55" s="111">
        <v>0.03567021783851761</v>
      </c>
      <c r="Q55" s="111">
        <v>-0.047268314151426925</v>
      </c>
      <c r="R55" s="111">
        <v>0.08160759463546192</v>
      </c>
      <c r="S55" s="69"/>
      <c r="T55" s="69"/>
    </row>
    <row r="56" spans="1:18" ht="14.25">
      <c r="A56" s="73"/>
      <c r="C56" s="79"/>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20" ht="14.25">
      <c r="A59" s="63">
        <v>5.1</v>
      </c>
      <c r="B59" s="63" t="s">
        <v>60</v>
      </c>
      <c r="C59" s="86" t="s">
        <v>110</v>
      </c>
      <c r="D59" s="86" t="s">
        <v>110</v>
      </c>
      <c r="E59" s="86" t="s">
        <v>110</v>
      </c>
      <c r="F59" s="86" t="s">
        <v>110</v>
      </c>
      <c r="G59" s="86">
        <v>848.146</v>
      </c>
      <c r="H59" s="86">
        <v>857.565</v>
      </c>
      <c r="I59" s="86">
        <v>849.777</v>
      </c>
      <c r="J59" s="86">
        <v>862.478</v>
      </c>
      <c r="K59" s="86">
        <v>872.175</v>
      </c>
      <c r="L59" s="86">
        <v>883.852</v>
      </c>
      <c r="M59" s="86">
        <v>908.425</v>
      </c>
      <c r="N59" s="68">
        <v>942.431</v>
      </c>
      <c r="O59" s="68">
        <v>989.0499999999998</v>
      </c>
      <c r="P59" s="68">
        <v>1034.586</v>
      </c>
      <c r="Q59" s="129">
        <v>1113.26</v>
      </c>
      <c r="R59" s="129">
        <v>1180.833</v>
      </c>
      <c r="S59" s="69"/>
      <c r="T59" s="69"/>
    </row>
    <row r="60" spans="1:19" ht="14.25">
      <c r="A60" s="63">
        <v>5.2</v>
      </c>
      <c r="B60" s="63" t="s">
        <v>61</v>
      </c>
      <c r="C60" s="86" t="s">
        <v>110</v>
      </c>
      <c r="D60" s="86" t="s">
        <v>110</v>
      </c>
      <c r="E60" s="86" t="s">
        <v>110</v>
      </c>
      <c r="F60" s="86" t="s">
        <v>110</v>
      </c>
      <c r="G60" s="86" t="s">
        <v>110</v>
      </c>
      <c r="H60" s="86" t="s">
        <v>110</v>
      </c>
      <c r="I60" s="86">
        <v>531.26</v>
      </c>
      <c r="J60" s="86">
        <v>515.173</v>
      </c>
      <c r="K60" s="86">
        <v>501.111</v>
      </c>
      <c r="L60" s="86">
        <v>495.165</v>
      </c>
      <c r="M60" s="86">
        <v>503.784</v>
      </c>
      <c r="N60" s="68">
        <v>522.428</v>
      </c>
      <c r="O60" s="68">
        <v>548.516</v>
      </c>
      <c r="P60" s="68">
        <v>566.562</v>
      </c>
      <c r="Q60" s="129">
        <v>612.537</v>
      </c>
      <c r="R60" s="129">
        <v>639.841</v>
      </c>
      <c r="S60" s="68"/>
    </row>
    <row r="61" spans="1:18" ht="14.25">
      <c r="A61" s="63">
        <v>5.3</v>
      </c>
      <c r="B61" s="63" t="s">
        <v>62</v>
      </c>
      <c r="C61" s="86" t="s">
        <v>110</v>
      </c>
      <c r="D61" s="86" t="s">
        <v>110</v>
      </c>
      <c r="E61" s="86" t="s">
        <v>110</v>
      </c>
      <c r="F61" s="86" t="s">
        <v>110</v>
      </c>
      <c r="G61" s="86" t="s">
        <v>110</v>
      </c>
      <c r="H61" s="86" t="s">
        <v>110</v>
      </c>
      <c r="I61" s="86">
        <v>264.558</v>
      </c>
      <c r="J61" s="86">
        <v>269.432</v>
      </c>
      <c r="K61" s="86">
        <v>285.338</v>
      </c>
      <c r="L61" s="86">
        <v>317.085</v>
      </c>
      <c r="M61" s="86">
        <v>315.874</v>
      </c>
      <c r="N61" s="68">
        <v>336.288</v>
      </c>
      <c r="O61" s="68">
        <v>358.008</v>
      </c>
      <c r="P61" s="68">
        <v>391.993</v>
      </c>
      <c r="Q61" s="86">
        <v>414.917</v>
      </c>
      <c r="R61" s="86">
        <v>449.862</v>
      </c>
    </row>
    <row r="62" spans="1:18" ht="14.25">
      <c r="A62" s="63">
        <v>5.4</v>
      </c>
      <c r="B62" s="63" t="s">
        <v>63</v>
      </c>
      <c r="C62" s="86" t="s">
        <v>110</v>
      </c>
      <c r="D62" s="86" t="s">
        <v>110</v>
      </c>
      <c r="E62" s="86" t="s">
        <v>110</v>
      </c>
      <c r="F62" s="86" t="s">
        <v>110</v>
      </c>
      <c r="G62" s="86">
        <v>35.018</v>
      </c>
      <c r="H62" s="86">
        <v>32.808</v>
      </c>
      <c r="I62" s="86">
        <v>53.959</v>
      </c>
      <c r="J62" s="86">
        <v>77.873</v>
      </c>
      <c r="K62" s="86">
        <v>85.726</v>
      </c>
      <c r="L62" s="86">
        <v>71.602</v>
      </c>
      <c r="M62" s="86">
        <v>88.767</v>
      </c>
      <c r="N62" s="68">
        <v>83.715</v>
      </c>
      <c r="O62" s="68">
        <v>82.526</v>
      </c>
      <c r="P62" s="68">
        <v>76.031</v>
      </c>
      <c r="Q62" s="86">
        <v>85.806</v>
      </c>
      <c r="R62" s="86">
        <v>91.13</v>
      </c>
    </row>
    <row r="63" spans="1:18" ht="14.25">
      <c r="A63" s="63">
        <v>5.5</v>
      </c>
      <c r="B63" s="63" t="s">
        <v>82</v>
      </c>
      <c r="C63" s="86" t="s">
        <v>110</v>
      </c>
      <c r="D63" s="86" t="s">
        <v>110</v>
      </c>
      <c r="E63" s="86" t="s">
        <v>110</v>
      </c>
      <c r="F63" s="86" t="s">
        <v>110</v>
      </c>
      <c r="G63" s="86">
        <v>5</v>
      </c>
      <c r="H63" s="86">
        <v>5</v>
      </c>
      <c r="I63" s="86">
        <v>5</v>
      </c>
      <c r="J63" s="86">
        <v>4</v>
      </c>
      <c r="K63" s="86">
        <v>4</v>
      </c>
      <c r="L63" s="86">
        <v>4</v>
      </c>
      <c r="M63" s="86">
        <v>4</v>
      </c>
      <c r="N63" s="68">
        <v>4</v>
      </c>
      <c r="O63" s="68">
        <v>4</v>
      </c>
      <c r="P63" s="68">
        <v>4</v>
      </c>
      <c r="Q63" s="129">
        <v>4</v>
      </c>
      <c r="R63" s="129">
        <v>4</v>
      </c>
    </row>
    <row r="64" spans="1:18" ht="14.25">
      <c r="A64" s="63">
        <v>5.6</v>
      </c>
      <c r="B64" s="63" t="s">
        <v>80</v>
      </c>
      <c r="C64" s="86" t="s">
        <v>110</v>
      </c>
      <c r="D64" s="86" t="s">
        <v>110</v>
      </c>
      <c r="E64" s="86" t="s">
        <v>110</v>
      </c>
      <c r="F64" s="86" t="s">
        <v>110</v>
      </c>
      <c r="G64" s="86">
        <v>14</v>
      </c>
      <c r="H64" s="86">
        <v>15</v>
      </c>
      <c r="I64" s="86">
        <v>16</v>
      </c>
      <c r="J64" s="86">
        <v>14</v>
      </c>
      <c r="K64" s="86">
        <v>15</v>
      </c>
      <c r="L64" s="86">
        <v>15</v>
      </c>
      <c r="M64" s="86">
        <v>15</v>
      </c>
      <c r="N64" s="68">
        <v>17</v>
      </c>
      <c r="O64" s="68">
        <v>17</v>
      </c>
      <c r="P64" s="68">
        <v>15</v>
      </c>
      <c r="Q64" s="86">
        <v>16</v>
      </c>
      <c r="R64" s="86">
        <v>17</v>
      </c>
    </row>
    <row r="65" spans="1:18" ht="14.25">
      <c r="A65" s="63">
        <v>5.7</v>
      </c>
      <c r="B65" s="63" t="s">
        <v>66</v>
      </c>
      <c r="C65" s="86" t="s">
        <v>110</v>
      </c>
      <c r="D65" s="86" t="s">
        <v>110</v>
      </c>
      <c r="E65" s="86" t="s">
        <v>110</v>
      </c>
      <c r="F65" s="86" t="s">
        <v>110</v>
      </c>
      <c r="G65" s="86">
        <v>2466</v>
      </c>
      <c r="H65" s="86">
        <v>2329.6</v>
      </c>
      <c r="I65" s="86">
        <v>2339.4</v>
      </c>
      <c r="J65" s="86">
        <v>2351.5</v>
      </c>
      <c r="K65" s="86">
        <v>2313.7</v>
      </c>
      <c r="L65" s="86">
        <v>2327.1</v>
      </c>
      <c r="M65" s="86">
        <v>2390.9</v>
      </c>
      <c r="N65" s="65">
        <v>2452.4</v>
      </c>
      <c r="O65" s="65">
        <v>2512.6</v>
      </c>
      <c r="P65" s="65">
        <v>2540.2</v>
      </c>
      <c r="Q65" s="86">
        <v>2589.3</v>
      </c>
      <c r="R65" s="86">
        <v>2591.2</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82" t="s">
        <v>110</v>
      </c>
      <c r="D69" s="82" t="s">
        <v>110</v>
      </c>
      <c r="E69" s="82" t="s">
        <v>110</v>
      </c>
      <c r="F69" s="82" t="s">
        <v>110</v>
      </c>
      <c r="G69" s="81">
        <v>0.8012276830960432</v>
      </c>
      <c r="H69" s="81">
        <v>0.7701197476519781</v>
      </c>
      <c r="I69" s="81">
        <v>0.7447523646218291</v>
      </c>
      <c r="J69" s="81">
        <v>0.7281277004364911</v>
      </c>
      <c r="K69" s="81">
        <v>0.7065222941534751</v>
      </c>
      <c r="L69" s="81">
        <v>0.6907125967637453</v>
      </c>
      <c r="M69" s="81">
        <v>0.6724201703028829</v>
      </c>
      <c r="N69" s="76">
        <v>0.6467388682244364</v>
      </c>
      <c r="O69" s="76">
        <v>0.619662283142637</v>
      </c>
      <c r="P69" s="76">
        <v>0.5998313624825623</v>
      </c>
      <c r="Q69" s="176">
        <v>0.5782346211178083</v>
      </c>
      <c r="R69" s="176">
        <v>0.5520020094225706</v>
      </c>
    </row>
    <row r="70" spans="1:18" ht="14.25">
      <c r="A70" s="63">
        <v>6.2</v>
      </c>
      <c r="B70" s="62" t="s">
        <v>70</v>
      </c>
      <c r="C70" s="82" t="s">
        <v>110</v>
      </c>
      <c r="D70" s="82" t="s">
        <v>110</v>
      </c>
      <c r="E70" s="82" t="s">
        <v>110</v>
      </c>
      <c r="F70" s="82" t="s">
        <v>110</v>
      </c>
      <c r="G70" s="81">
        <v>0.9497490587985666</v>
      </c>
      <c r="H70" s="81">
        <v>0.922627136040523</v>
      </c>
      <c r="I70" s="81">
        <v>0.9030345237747494</v>
      </c>
      <c r="J70" s="81">
        <v>0.8869023166159308</v>
      </c>
      <c r="K70" s="81">
        <v>0.8675118788744857</v>
      </c>
      <c r="L70" s="81">
        <v>0.8552658837823304</v>
      </c>
      <c r="M70" s="81">
        <v>0.8441160950915705</v>
      </c>
      <c r="N70" s="76">
        <v>0.8247462992103463</v>
      </c>
      <c r="O70" s="76">
        <v>0.8004450142970534</v>
      </c>
      <c r="P70" s="76">
        <v>0.7803230026521509</v>
      </c>
      <c r="Q70" s="176">
        <v>0.7588088410714637</v>
      </c>
      <c r="R70" s="176">
        <v>0.7361812816463943</v>
      </c>
    </row>
    <row r="71" spans="1:18" ht="14.25">
      <c r="A71" s="63">
        <v>6.3</v>
      </c>
      <c r="B71" s="62" t="s">
        <v>71</v>
      </c>
      <c r="C71" s="82" t="s">
        <v>110</v>
      </c>
      <c r="D71" s="82" t="s">
        <v>110</v>
      </c>
      <c r="E71" s="82" t="s">
        <v>110</v>
      </c>
      <c r="F71" s="82" t="s">
        <v>110</v>
      </c>
      <c r="G71" s="81">
        <v>0.9936047321666128</v>
      </c>
      <c r="H71" s="81">
        <v>0.9860416980195219</v>
      </c>
      <c r="I71" s="81">
        <v>0.9792670587369706</v>
      </c>
      <c r="J71" s="81">
        <v>0.9777289599652029</v>
      </c>
      <c r="K71" s="81">
        <v>0.9733022145663976</v>
      </c>
      <c r="L71" s="81">
        <v>0.9697058979212791</v>
      </c>
      <c r="M71" s="81">
        <v>0.9660480535933471</v>
      </c>
      <c r="N71" s="76">
        <v>0.9558999788812316</v>
      </c>
      <c r="O71" s="76">
        <v>0.9466788297341228</v>
      </c>
      <c r="P71" s="76">
        <v>0.9619859531799866</v>
      </c>
      <c r="Q71" s="176">
        <v>0.9551824859934914</v>
      </c>
      <c r="R71" s="176">
        <v>0.9438983985629509</v>
      </c>
    </row>
    <row r="72" spans="1:18" ht="14.25">
      <c r="A72" s="63">
        <v>6.4</v>
      </c>
      <c r="B72" s="62" t="s">
        <v>72</v>
      </c>
      <c r="C72" s="80" t="s">
        <v>110</v>
      </c>
      <c r="D72" s="80" t="s">
        <v>110</v>
      </c>
      <c r="E72" s="80" t="s">
        <v>110</v>
      </c>
      <c r="F72" s="80" t="s">
        <v>110</v>
      </c>
      <c r="G72" s="80">
        <v>0.013871759592603948</v>
      </c>
      <c r="H72" s="80">
        <v>0.016532031402964713</v>
      </c>
      <c r="I72" s="80">
        <v>0.01738</v>
      </c>
      <c r="J72" s="80">
        <v>0.01700799683918782</v>
      </c>
      <c r="K72" s="80">
        <v>0.01820698231938206</v>
      </c>
      <c r="L72" s="80">
        <v>0.01901224996829235</v>
      </c>
      <c r="M72" s="80">
        <v>0.019576379036702698</v>
      </c>
      <c r="N72" s="77">
        <v>0.01997781185795457</v>
      </c>
      <c r="O72" s="77">
        <v>0.021234292912526247</v>
      </c>
      <c r="P72" s="77">
        <v>0.0226826791968484</v>
      </c>
      <c r="Q72" s="80">
        <v>0.022324696711468067</v>
      </c>
      <c r="R72" s="80">
        <v>0.02527468164364477</v>
      </c>
    </row>
    <row r="73" spans="12:13" ht="14.25">
      <c r="L73" s="74"/>
      <c r="M73" s="74"/>
    </row>
    <row r="74" ht="14.25">
      <c r="A74" s="62" t="s">
        <v>112</v>
      </c>
    </row>
    <row r="75" ht="14.25">
      <c r="A75" s="62" t="s">
        <v>292</v>
      </c>
    </row>
    <row r="76" spans="1:18" ht="14.25">
      <c r="A76" s="62" t="s">
        <v>385</v>
      </c>
      <c r="N76" s="130"/>
      <c r="O76" s="130"/>
      <c r="P76" s="130"/>
      <c r="Q76" s="130"/>
      <c r="R76" s="130"/>
    </row>
    <row r="77" ht="14.25">
      <c r="A77" s="137" t="s">
        <v>389</v>
      </c>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27.xml><?xml version="1.0" encoding="utf-8"?>
<worksheet xmlns="http://schemas.openxmlformats.org/spreadsheetml/2006/main" xmlns:r="http://schemas.openxmlformats.org/officeDocument/2006/relationships">
  <sheetPr>
    <tabColor theme="8" tint="-0.4999699890613556"/>
  </sheetPr>
  <dimension ref="A1:W80"/>
  <sheetViews>
    <sheetView zoomScale="70" zoomScaleNormal="70" zoomScalePageLayoutView="0" workbookViewId="0" topLeftCell="A1">
      <selection activeCell="B1" sqref="B1"/>
    </sheetView>
  </sheetViews>
  <sheetFormatPr defaultColWidth="9.140625" defaultRowHeight="15"/>
  <cols>
    <col min="1" max="1" width="6.57421875" style="94" customWidth="1"/>
    <col min="2" max="2" width="86.57421875" style="94" customWidth="1"/>
    <col min="3" max="13" width="10.7109375" style="94" customWidth="1"/>
    <col min="14" max="14" width="10.421875" style="62" customWidth="1"/>
    <col min="15" max="15" width="11.140625" style="62" customWidth="1"/>
    <col min="16" max="16" width="11.57421875" style="62" customWidth="1"/>
    <col min="17" max="17" width="12.00390625" style="62" customWidth="1"/>
    <col min="18" max="18" width="10.140625" style="62" customWidth="1"/>
    <col min="19" max="16384" width="9.140625" style="94" customWidth="1"/>
  </cols>
  <sheetData>
    <row r="1" spans="1:18" ht="14.25">
      <c r="A1" s="61" t="s">
        <v>428</v>
      </c>
      <c r="B1" s="214" t="s">
        <v>429</v>
      </c>
      <c r="C1" s="62"/>
      <c r="D1" s="62"/>
      <c r="E1" s="62"/>
      <c r="F1" s="62"/>
      <c r="G1" s="62"/>
      <c r="H1" s="62"/>
      <c r="I1" s="62"/>
      <c r="J1" s="62"/>
      <c r="K1" s="62"/>
      <c r="L1" s="62"/>
      <c r="M1" s="62"/>
      <c r="N1" s="214"/>
      <c r="O1" s="214"/>
      <c r="P1" s="214"/>
      <c r="Q1" s="214"/>
      <c r="R1" s="214"/>
    </row>
    <row r="2" spans="1:19" ht="14.25">
      <c r="A2" s="214"/>
      <c r="B2" s="62"/>
      <c r="C2" s="62"/>
      <c r="D2" s="62"/>
      <c r="E2" s="62"/>
      <c r="F2" s="62"/>
      <c r="G2" s="62"/>
      <c r="H2" s="62"/>
      <c r="I2" s="62"/>
      <c r="J2" s="62"/>
      <c r="K2" s="62"/>
      <c r="L2" s="62"/>
      <c r="M2" s="62"/>
      <c r="N2" s="214"/>
      <c r="O2" s="214"/>
      <c r="P2" s="214"/>
      <c r="Q2" s="214"/>
      <c r="R2" s="214"/>
      <c r="S2" s="214"/>
    </row>
    <row r="3" spans="1:19" ht="15">
      <c r="A3" s="109" t="s">
        <v>0</v>
      </c>
      <c r="B3" s="109"/>
      <c r="C3" s="107"/>
      <c r="D3" s="107"/>
      <c r="E3" s="107"/>
      <c r="F3" s="107"/>
      <c r="G3" s="107"/>
      <c r="H3" s="107"/>
      <c r="I3" s="107"/>
      <c r="J3" s="107"/>
      <c r="K3" s="107"/>
      <c r="L3" s="107"/>
      <c r="M3" s="107"/>
      <c r="N3" s="107"/>
      <c r="O3" s="107"/>
      <c r="P3" s="107"/>
      <c r="Q3" s="107"/>
      <c r="R3" s="214"/>
      <c r="S3" s="214"/>
    </row>
    <row r="4" spans="1:19"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4"/>
      <c r="S4" s="214"/>
    </row>
    <row r="5" spans="1:22" ht="14.25">
      <c r="A5" s="63">
        <v>1.1</v>
      </c>
      <c r="B5" s="62" t="s">
        <v>2</v>
      </c>
      <c r="C5" s="244">
        <v>31908.375292532448</v>
      </c>
      <c r="D5" s="244">
        <v>37681.30745658835</v>
      </c>
      <c r="E5" s="244">
        <v>40114.66865227104</v>
      </c>
      <c r="F5" s="244">
        <v>35971.90972932434</v>
      </c>
      <c r="G5" s="244">
        <v>28386.351706036745</v>
      </c>
      <c r="H5" s="244">
        <v>42524.49048530571</v>
      </c>
      <c r="I5" s="244">
        <v>52994.48155678187</v>
      </c>
      <c r="J5" s="244">
        <v>52358.43409553453</v>
      </c>
      <c r="K5" s="244">
        <v>60000.986594645256</v>
      </c>
      <c r="L5" s="244">
        <v>55733.226573723005</v>
      </c>
      <c r="M5" s="244">
        <v>50764.15422021536</v>
      </c>
      <c r="N5" s="244">
        <v>55964.12432492009</v>
      </c>
      <c r="O5" s="244">
        <v>57909.89407917216</v>
      </c>
      <c r="P5" s="244">
        <v>57875.82556720317</v>
      </c>
      <c r="Q5" s="244">
        <v>56828.79135535938</v>
      </c>
      <c r="R5" s="214"/>
      <c r="S5" s="214"/>
      <c r="T5" s="129"/>
      <c r="U5" s="129"/>
      <c r="V5" s="129"/>
    </row>
    <row r="6" spans="1:22" ht="14.25">
      <c r="A6" s="63">
        <v>1.2</v>
      </c>
      <c r="B6" s="62" t="s">
        <v>3</v>
      </c>
      <c r="C6" s="244">
        <v>140.41557336359125</v>
      </c>
      <c r="D6" s="244">
        <v>107.98190573471472</v>
      </c>
      <c r="E6" s="244">
        <v>137.0067014147431</v>
      </c>
      <c r="F6" s="244">
        <v>124.0880889070703</v>
      </c>
      <c r="G6" s="244">
        <v>123.88451443569554</v>
      </c>
      <c r="H6" s="244">
        <v>49.54397027361784</v>
      </c>
      <c r="I6" s="244">
        <v>53.4417659018298</v>
      </c>
      <c r="J6" s="244">
        <v>105.35137076499461</v>
      </c>
      <c r="K6" s="244">
        <v>51.79621887602205</v>
      </c>
      <c r="L6" s="244">
        <v>69.47224642630054</v>
      </c>
      <c r="M6" s="244" t="s">
        <v>110</v>
      </c>
      <c r="N6" s="244" t="s">
        <v>110</v>
      </c>
      <c r="O6" s="244" t="s">
        <v>110</v>
      </c>
      <c r="P6" s="244" t="s">
        <v>110</v>
      </c>
      <c r="Q6" s="244" t="s">
        <v>110</v>
      </c>
      <c r="R6" s="214"/>
      <c r="S6" s="214"/>
      <c r="T6" s="129"/>
      <c r="U6" s="129"/>
      <c r="V6" s="129"/>
    </row>
    <row r="7" spans="1:22" ht="14.25">
      <c r="A7" s="63">
        <v>1.3</v>
      </c>
      <c r="B7" s="62" t="s">
        <v>4</v>
      </c>
      <c r="C7" s="244">
        <v>31767.959719168855</v>
      </c>
      <c r="D7" s="244">
        <v>37573.32555085364</v>
      </c>
      <c r="E7" s="244">
        <v>39977.661950856294</v>
      </c>
      <c r="F7" s="244">
        <v>35847.82164041726</v>
      </c>
      <c r="G7" s="244">
        <v>28262.46719160105</v>
      </c>
      <c r="H7" s="244">
        <v>42474.94651503209</v>
      </c>
      <c r="I7" s="244">
        <v>52941.039790880044</v>
      </c>
      <c r="J7" s="244">
        <v>52253.08272476954</v>
      </c>
      <c r="K7" s="244">
        <v>59949.190375769234</v>
      </c>
      <c r="L7" s="244">
        <v>55663.7543272967</v>
      </c>
      <c r="M7" s="244">
        <v>50764.15422021536</v>
      </c>
      <c r="N7" s="244">
        <v>55964.12432492009</v>
      </c>
      <c r="O7" s="244">
        <v>57909.89407917216</v>
      </c>
      <c r="P7" s="244">
        <v>57875.82556720317</v>
      </c>
      <c r="Q7" s="244">
        <v>56828.79135535938</v>
      </c>
      <c r="R7" s="214"/>
      <c r="S7" s="214"/>
      <c r="T7" s="129"/>
      <c r="U7" s="129"/>
      <c r="V7" s="129"/>
    </row>
    <row r="8" spans="1:22" ht="14.25">
      <c r="A8" s="63">
        <v>1.4</v>
      </c>
      <c r="B8" s="62" t="s">
        <v>5</v>
      </c>
      <c r="C8" s="244">
        <v>46993.830224806756</v>
      </c>
      <c r="D8" s="244">
        <v>53817.3062892164</v>
      </c>
      <c r="E8" s="244">
        <v>59463.88682055101</v>
      </c>
      <c r="F8" s="244">
        <v>53344.242176314176</v>
      </c>
      <c r="G8" s="244">
        <v>43175.853018372705</v>
      </c>
      <c r="H8" s="244">
        <v>50056.29996622002</v>
      </c>
      <c r="I8" s="244">
        <v>56084.809758931166</v>
      </c>
      <c r="J8" s="244">
        <v>58448.461630551894</v>
      </c>
      <c r="K8" s="244">
        <v>63392.40568771813</v>
      </c>
      <c r="L8" s="244">
        <v>63430.51597861668</v>
      </c>
      <c r="M8" s="244">
        <v>63851.53575150102</v>
      </c>
      <c r="N8" s="244">
        <v>73899.20643668025</v>
      </c>
      <c r="O8" s="244">
        <v>66623.95665544004</v>
      </c>
      <c r="P8" s="244">
        <v>63125.23526526515</v>
      </c>
      <c r="Q8" s="244">
        <v>65767.313582982</v>
      </c>
      <c r="R8" s="214"/>
      <c r="S8" s="214"/>
      <c r="T8" s="129"/>
      <c r="U8" s="129"/>
      <c r="V8" s="129"/>
    </row>
    <row r="9" spans="1:22" ht="14.25">
      <c r="A9" s="63">
        <v>1.5</v>
      </c>
      <c r="B9" s="62" t="s">
        <v>6</v>
      </c>
      <c r="C9" s="244" t="s">
        <v>110</v>
      </c>
      <c r="D9" s="244" t="s">
        <v>110</v>
      </c>
      <c r="E9" s="244" t="s">
        <v>110</v>
      </c>
      <c r="F9" s="244" t="s">
        <v>110</v>
      </c>
      <c r="G9" s="244" t="s">
        <v>110</v>
      </c>
      <c r="H9" s="244" t="s">
        <v>110</v>
      </c>
      <c r="I9" s="244" t="s">
        <v>110</v>
      </c>
      <c r="J9" s="244" t="s">
        <v>110</v>
      </c>
      <c r="K9" s="244" t="s">
        <v>110</v>
      </c>
      <c r="L9" s="244" t="s">
        <v>110</v>
      </c>
      <c r="M9" s="244" t="s">
        <v>110</v>
      </c>
      <c r="N9" s="244" t="s">
        <v>110</v>
      </c>
      <c r="O9" s="244" t="s">
        <v>110</v>
      </c>
      <c r="P9" s="244" t="s">
        <v>110</v>
      </c>
      <c r="Q9" s="244" t="s">
        <v>110</v>
      </c>
      <c r="R9" s="214"/>
      <c r="S9" s="214"/>
      <c r="T9" s="129"/>
      <c r="U9" s="129"/>
      <c r="V9" s="129"/>
    </row>
    <row r="10" spans="1:22" ht="14.25">
      <c r="A10" s="63">
        <v>1.6</v>
      </c>
      <c r="B10" s="62" t="s">
        <v>7</v>
      </c>
      <c r="C10" s="244">
        <v>46993.830224806756</v>
      </c>
      <c r="D10" s="244">
        <v>53817.3062892164</v>
      </c>
      <c r="E10" s="244">
        <v>59463.88682055101</v>
      </c>
      <c r="F10" s="244">
        <v>53344.242176314176</v>
      </c>
      <c r="G10" s="244">
        <v>43175.853018372705</v>
      </c>
      <c r="H10" s="244">
        <v>50056.29996622002</v>
      </c>
      <c r="I10" s="244">
        <v>56084.809758931166</v>
      </c>
      <c r="J10" s="244">
        <v>58448.461630551894</v>
      </c>
      <c r="K10" s="244">
        <v>63392.40568771813</v>
      </c>
      <c r="L10" s="244">
        <v>63430.51597861668</v>
      </c>
      <c r="M10" s="244">
        <v>63851.53575150102</v>
      </c>
      <c r="N10" s="244">
        <v>73899.20643668025</v>
      </c>
      <c r="O10" s="244">
        <v>66623.95665544004</v>
      </c>
      <c r="P10" s="244">
        <v>63125.23526526515</v>
      </c>
      <c r="Q10" s="244">
        <v>65767.313582982</v>
      </c>
      <c r="R10" s="214"/>
      <c r="S10" s="214"/>
      <c r="T10" s="129"/>
      <c r="U10" s="129"/>
      <c r="V10" s="129"/>
    </row>
    <row r="11" spans="1:22" ht="14.25">
      <c r="A11" s="63">
        <v>1.7</v>
      </c>
      <c r="B11" s="62" t="s">
        <v>8</v>
      </c>
      <c r="C11" s="244" t="s">
        <v>110</v>
      </c>
      <c r="D11" s="244" t="s">
        <v>110</v>
      </c>
      <c r="E11" s="244" t="s">
        <v>110</v>
      </c>
      <c r="F11" s="244" t="s">
        <v>110</v>
      </c>
      <c r="G11" s="244" t="s">
        <v>110</v>
      </c>
      <c r="H11" s="244">
        <v>3509.7398941560637</v>
      </c>
      <c r="I11" s="244">
        <v>3328.4925936683126</v>
      </c>
      <c r="J11" s="244">
        <v>1547.9468454447504</v>
      </c>
      <c r="K11" s="244" t="s">
        <v>110</v>
      </c>
      <c r="L11" s="244" t="s">
        <v>110</v>
      </c>
      <c r="M11" s="244">
        <v>3138.4905473130552</v>
      </c>
      <c r="N11" s="244">
        <v>3152.20985341122</v>
      </c>
      <c r="O11" s="244">
        <v>1348.4160687265096</v>
      </c>
      <c r="P11" s="244">
        <v>2496.9486808034953</v>
      </c>
      <c r="Q11" s="244">
        <v>6524.171762498446</v>
      </c>
      <c r="R11" s="214"/>
      <c r="S11" s="214"/>
      <c r="T11" s="129"/>
      <c r="U11" s="129"/>
      <c r="V11" s="129"/>
    </row>
    <row r="12" spans="1:22" ht="14.25">
      <c r="A12" s="63">
        <v>1.8</v>
      </c>
      <c r="B12" s="62" t="s">
        <v>9</v>
      </c>
      <c r="C12" s="244">
        <v>4144.386922913269</v>
      </c>
      <c r="D12" s="244">
        <v>4187.946884576098</v>
      </c>
      <c r="E12" s="244">
        <v>13407.297096053611</v>
      </c>
      <c r="F12" s="244">
        <v>4115.361014522397</v>
      </c>
      <c r="G12" s="244">
        <v>4496.587926509186</v>
      </c>
      <c r="H12" s="244">
        <v>3631.3478211913075</v>
      </c>
      <c r="I12" s="244">
        <v>4090.6186465291894</v>
      </c>
      <c r="J12" s="244">
        <v>5398.06057703819</v>
      </c>
      <c r="K12" s="244">
        <v>8398.386917755004</v>
      </c>
      <c r="L12" s="244">
        <v>7163.883851823941</v>
      </c>
      <c r="M12" s="244">
        <v>6652.855654245026</v>
      </c>
      <c r="N12" s="244">
        <v>18214.758073404606</v>
      </c>
      <c r="O12" s="244">
        <v>15590.374383755552</v>
      </c>
      <c r="P12" s="244">
        <v>42100.22015125418</v>
      </c>
      <c r="Q12" s="244">
        <v>37320.70395948955</v>
      </c>
      <c r="R12" s="214"/>
      <c r="S12" s="214"/>
      <c r="T12" s="129"/>
      <c r="U12" s="129"/>
      <c r="V12" s="129"/>
    </row>
    <row r="13" spans="1:22" ht="14.25">
      <c r="A13" s="63">
        <v>1.9</v>
      </c>
      <c r="B13" s="62" t="s">
        <v>10</v>
      </c>
      <c r="C13" s="244">
        <v>-19370.25742855117</v>
      </c>
      <c r="D13" s="244">
        <v>-20431.92762293886</v>
      </c>
      <c r="E13" s="244">
        <v>-32893.521965748325</v>
      </c>
      <c r="F13" s="244">
        <v>-21611.78155041931</v>
      </c>
      <c r="G13" s="244">
        <v>-19409.97375328084</v>
      </c>
      <c r="H13" s="244">
        <v>-7702.961378223173</v>
      </c>
      <c r="I13" s="244">
        <v>-3905.8960209119955</v>
      </c>
      <c r="J13" s="244">
        <v>-10045.492637375793</v>
      </c>
      <c r="K13" s="244">
        <v>-11841.602229703898</v>
      </c>
      <c r="L13" s="244">
        <v>-14930.645503143913</v>
      </c>
      <c r="M13" s="244">
        <v>-16601.746638217635</v>
      </c>
      <c r="N13" s="244">
        <v>-32997.63033175355</v>
      </c>
      <c r="O13" s="244">
        <v>-22956.02089129692</v>
      </c>
      <c r="P13" s="244">
        <v>-44852.68116851267</v>
      </c>
      <c r="Q13" s="244">
        <v>-39735.054424613714</v>
      </c>
      <c r="R13" s="214"/>
      <c r="S13" s="214"/>
      <c r="T13" s="129"/>
      <c r="U13" s="129"/>
      <c r="V13" s="129"/>
    </row>
    <row r="14" spans="1:19" ht="14.25">
      <c r="A14" s="63"/>
      <c r="B14" s="62"/>
      <c r="C14" s="62"/>
      <c r="D14" s="62"/>
      <c r="E14" s="62"/>
      <c r="F14" s="62"/>
      <c r="G14" s="62"/>
      <c r="H14" s="62"/>
      <c r="I14" s="62"/>
      <c r="J14" s="62"/>
      <c r="K14" s="62"/>
      <c r="L14" s="242"/>
      <c r="M14" s="242"/>
      <c r="N14" s="242"/>
      <c r="O14" s="242"/>
      <c r="P14" s="242"/>
      <c r="Q14" s="242"/>
      <c r="R14" s="214"/>
      <c r="S14" s="214"/>
    </row>
    <row r="15" spans="1:19" ht="15">
      <c r="A15" s="109" t="s">
        <v>11</v>
      </c>
      <c r="B15" s="109"/>
      <c r="C15" s="107"/>
      <c r="D15" s="107"/>
      <c r="E15" s="107"/>
      <c r="F15" s="107"/>
      <c r="G15" s="107"/>
      <c r="H15" s="107"/>
      <c r="I15" s="107"/>
      <c r="J15" s="107"/>
      <c r="K15" s="107"/>
      <c r="L15" s="107"/>
      <c r="M15" s="107"/>
      <c r="N15" s="107"/>
      <c r="O15" s="107"/>
      <c r="P15" s="107"/>
      <c r="Q15" s="107"/>
      <c r="R15" s="214"/>
      <c r="S15" s="214"/>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4"/>
      <c r="S16" s="214"/>
    </row>
    <row r="17" spans="1:22" ht="14.25">
      <c r="A17" s="63">
        <v>2.1</v>
      </c>
      <c r="B17" s="62" t="s">
        <v>12</v>
      </c>
      <c r="C17" s="244" t="s">
        <v>110</v>
      </c>
      <c r="D17" s="244" t="s">
        <v>110</v>
      </c>
      <c r="E17" s="244" t="s">
        <v>110</v>
      </c>
      <c r="F17" s="244">
        <v>42638.576395991004</v>
      </c>
      <c r="G17" s="244">
        <v>23497.112860892386</v>
      </c>
      <c r="H17" s="244">
        <v>21597.793041324174</v>
      </c>
      <c r="I17" s="244">
        <v>22447.865233807726</v>
      </c>
      <c r="J17" s="244">
        <v>25457.91931042739</v>
      </c>
      <c r="K17" s="244">
        <v>25943.739440354188</v>
      </c>
      <c r="L17" s="244">
        <v>25481.00699432447</v>
      </c>
      <c r="M17" s="244">
        <v>27523.197538827968</v>
      </c>
      <c r="N17" s="244">
        <v>32376.281274109995</v>
      </c>
      <c r="O17" s="244">
        <v>28086.10338263289</v>
      </c>
      <c r="P17" s="244">
        <v>26524.233748160656</v>
      </c>
      <c r="Q17" s="129">
        <v>30987.555244091283</v>
      </c>
      <c r="R17" s="214"/>
      <c r="S17" s="214"/>
      <c r="T17" s="129"/>
      <c r="U17" s="129"/>
      <c r="V17" s="129"/>
    </row>
    <row r="18" spans="1:22" ht="14.25">
      <c r="A18" s="63">
        <v>2.2</v>
      </c>
      <c r="B18" s="62" t="s">
        <v>13</v>
      </c>
      <c r="C18" s="244" t="s">
        <v>110</v>
      </c>
      <c r="D18" s="244" t="s">
        <v>110</v>
      </c>
      <c r="E18" s="244" t="s">
        <v>110</v>
      </c>
      <c r="F18" s="244" t="s">
        <v>110</v>
      </c>
      <c r="G18" s="244" t="s">
        <v>110</v>
      </c>
      <c r="H18" s="244" t="s">
        <v>110</v>
      </c>
      <c r="I18" s="244" t="s">
        <v>110</v>
      </c>
      <c r="J18" s="244" t="s">
        <v>110</v>
      </c>
      <c r="K18" s="244">
        <v>182764.19154735038</v>
      </c>
      <c r="L18" s="244">
        <v>112254.19777217813</v>
      </c>
      <c r="M18" s="244">
        <v>88132.03989480475</v>
      </c>
      <c r="N18" s="244">
        <v>121072.13711010691</v>
      </c>
      <c r="O18" s="244">
        <v>71591.87289500631</v>
      </c>
      <c r="P18" s="244" t="s">
        <v>110</v>
      </c>
      <c r="Q18" s="244" t="s">
        <v>110</v>
      </c>
      <c r="R18" s="214"/>
      <c r="S18" s="214"/>
      <c r="T18" s="129"/>
      <c r="U18" s="129"/>
      <c r="V18" s="129"/>
    </row>
    <row r="19" spans="1:22" ht="14.25">
      <c r="A19" s="63">
        <v>2.3</v>
      </c>
      <c r="B19" s="62" t="s">
        <v>14</v>
      </c>
      <c r="C19" s="244" t="s">
        <v>110</v>
      </c>
      <c r="D19" s="244" t="s">
        <v>110</v>
      </c>
      <c r="E19" s="244" t="s">
        <v>110</v>
      </c>
      <c r="F19" s="244" t="s">
        <v>110</v>
      </c>
      <c r="G19" s="244">
        <v>3110.761154855643</v>
      </c>
      <c r="H19" s="244">
        <v>3317.1940096835942</v>
      </c>
      <c r="I19" s="244">
        <v>4049.956433343015</v>
      </c>
      <c r="J19" s="244">
        <v>4442.715192146534</v>
      </c>
      <c r="K19" s="244">
        <v>4333.616979293845</v>
      </c>
      <c r="L19" s="244">
        <v>4393.236464686904</v>
      </c>
      <c r="M19" s="244">
        <v>4619.659604029177</v>
      </c>
      <c r="N19" s="244">
        <v>5421.304970792461</v>
      </c>
      <c r="O19" s="244">
        <v>4994.630741445795</v>
      </c>
      <c r="P19" s="244">
        <v>4980.209200725473</v>
      </c>
      <c r="Q19" s="244">
        <v>5730.691413005392</v>
      </c>
      <c r="R19" s="214"/>
      <c r="S19" s="214"/>
      <c r="T19" s="129"/>
      <c r="U19" s="129"/>
      <c r="V19" s="129"/>
    </row>
    <row r="20" spans="1:22" ht="14.25">
      <c r="A20" s="63">
        <v>2.4</v>
      </c>
      <c r="B20" s="62" t="s">
        <v>15</v>
      </c>
      <c r="C20" s="244" t="s">
        <v>110</v>
      </c>
      <c r="D20" s="244" t="s">
        <v>110</v>
      </c>
      <c r="E20" s="244" t="s">
        <v>110</v>
      </c>
      <c r="F20" s="244">
        <v>42638.576395991004</v>
      </c>
      <c r="G20" s="244">
        <v>20386.351706036745</v>
      </c>
      <c r="H20" s="244">
        <v>18280.59903164058</v>
      </c>
      <c r="I20" s="244">
        <v>18397.90880046471</v>
      </c>
      <c r="J20" s="244">
        <v>21015.204118280857</v>
      </c>
      <c r="K20" s="244">
        <v>204374.31400841073</v>
      </c>
      <c r="L20" s="244">
        <v>133341.9683018157</v>
      </c>
      <c r="M20" s="244">
        <v>111035.57782960354</v>
      </c>
      <c r="N20" s="244">
        <v>148027.11341342443</v>
      </c>
      <c r="O20" s="244">
        <v>94683.34553619342</v>
      </c>
      <c r="P20" s="244">
        <v>21544.024547435183</v>
      </c>
      <c r="Q20" s="129">
        <v>25256.86383108589</v>
      </c>
      <c r="R20" s="214"/>
      <c r="S20" s="214"/>
      <c r="T20" s="129"/>
      <c r="U20" s="129"/>
      <c r="V20" s="129"/>
    </row>
    <row r="21" spans="1:22" ht="14.25">
      <c r="A21" s="63">
        <v>2.5</v>
      </c>
      <c r="B21" s="62" t="s">
        <v>10</v>
      </c>
      <c r="C21" s="244">
        <v>-19370.25742855117</v>
      </c>
      <c r="D21" s="244">
        <v>-20431.92762293886</v>
      </c>
      <c r="E21" s="244">
        <v>-32893.521965748325</v>
      </c>
      <c r="F21" s="244">
        <v>-21611.78155041931</v>
      </c>
      <c r="G21" s="244">
        <v>-19409.97375328084</v>
      </c>
      <c r="H21" s="244">
        <v>-7702.961378223173</v>
      </c>
      <c r="I21" s="244">
        <v>-3905.8960209119955</v>
      </c>
      <c r="J21" s="244">
        <v>-10045.492637375793</v>
      </c>
      <c r="K21" s="244">
        <v>-11841.602229703898</v>
      </c>
      <c r="L21" s="244">
        <v>-14930.645503143913</v>
      </c>
      <c r="M21" s="244">
        <v>-16601.746638217635</v>
      </c>
      <c r="N21" s="244">
        <v>-32997.63033175355</v>
      </c>
      <c r="O21" s="244">
        <v>-22956.02089129692</v>
      </c>
      <c r="P21" s="244">
        <v>-44852.68116851267</v>
      </c>
      <c r="Q21" s="129">
        <v>-39735.054424613714</v>
      </c>
      <c r="R21" s="214"/>
      <c r="S21" s="214"/>
      <c r="T21" s="129"/>
      <c r="U21" s="129"/>
      <c r="V21" s="129"/>
    </row>
    <row r="22" spans="1:22" ht="14.25">
      <c r="A22" s="63">
        <v>2.6</v>
      </c>
      <c r="B22" s="62" t="s">
        <v>16</v>
      </c>
      <c r="C22" s="244" t="s">
        <v>110</v>
      </c>
      <c r="D22" s="244" t="s">
        <v>110</v>
      </c>
      <c r="E22" s="244" t="s">
        <v>110</v>
      </c>
      <c r="F22" s="244" t="s">
        <v>110</v>
      </c>
      <c r="G22" s="244" t="s">
        <v>110</v>
      </c>
      <c r="H22" s="244" t="s">
        <v>110</v>
      </c>
      <c r="I22" s="244" t="s">
        <v>110</v>
      </c>
      <c r="J22" s="244" t="s">
        <v>110</v>
      </c>
      <c r="K22" s="244" t="s">
        <v>110</v>
      </c>
      <c r="L22" s="244" t="s">
        <v>110</v>
      </c>
      <c r="M22" s="244" t="s">
        <v>110</v>
      </c>
      <c r="N22" s="244" t="s">
        <v>110</v>
      </c>
      <c r="O22" s="244" t="s">
        <v>110</v>
      </c>
      <c r="P22" s="244" t="s">
        <v>110</v>
      </c>
      <c r="Q22" s="244" t="s">
        <v>110</v>
      </c>
      <c r="R22" s="214"/>
      <c r="S22" s="214"/>
      <c r="T22" s="129"/>
      <c r="U22" s="129"/>
      <c r="V22" s="129"/>
    </row>
    <row r="23" spans="1:22" ht="14.25">
      <c r="A23" s="63">
        <v>2.7</v>
      </c>
      <c r="B23" s="62" t="s">
        <v>17</v>
      </c>
      <c r="C23" s="244" t="s">
        <v>110</v>
      </c>
      <c r="D23" s="244" t="s">
        <v>110</v>
      </c>
      <c r="E23" s="244" t="s">
        <v>110</v>
      </c>
      <c r="F23" s="244" t="s">
        <v>110</v>
      </c>
      <c r="G23" s="244" t="s">
        <v>110</v>
      </c>
      <c r="H23" s="244" t="s">
        <v>110</v>
      </c>
      <c r="I23" s="244" t="s">
        <v>110</v>
      </c>
      <c r="J23" s="244" t="s">
        <v>110</v>
      </c>
      <c r="K23" s="244" t="s">
        <v>110</v>
      </c>
      <c r="L23" s="244" t="s">
        <v>110</v>
      </c>
      <c r="M23" s="244" t="s">
        <v>110</v>
      </c>
      <c r="N23" s="244" t="s">
        <v>110</v>
      </c>
      <c r="O23" s="244" t="s">
        <v>110</v>
      </c>
      <c r="P23" s="244" t="s">
        <v>110</v>
      </c>
      <c r="Q23" s="244" t="s">
        <v>110</v>
      </c>
      <c r="R23" s="214"/>
      <c r="S23" s="214"/>
      <c r="T23" s="129"/>
      <c r="U23" s="129"/>
      <c r="V23" s="129"/>
    </row>
    <row r="24" spans="1:22" ht="14.25">
      <c r="A24" s="63">
        <v>2.8</v>
      </c>
      <c r="B24" s="62" t="s">
        <v>18</v>
      </c>
      <c r="C24" s="244" t="s">
        <v>110</v>
      </c>
      <c r="D24" s="244" t="s">
        <v>110</v>
      </c>
      <c r="E24" s="244" t="s">
        <v>110</v>
      </c>
      <c r="F24" s="244">
        <v>21026.794845571694</v>
      </c>
      <c r="G24" s="244">
        <v>976.3779527559055</v>
      </c>
      <c r="H24" s="244">
        <v>10577.637653417409</v>
      </c>
      <c r="I24" s="244">
        <v>14492.012779552715</v>
      </c>
      <c r="J24" s="244">
        <v>10969.711480905064</v>
      </c>
      <c r="K24" s="244">
        <v>192532.7117787068</v>
      </c>
      <c r="L24" s="244">
        <v>118411.32279867178</v>
      </c>
      <c r="M24" s="244">
        <v>94433.8311913859</v>
      </c>
      <c r="N24" s="244">
        <v>115029.48308167089</v>
      </c>
      <c r="O24" s="244">
        <v>71727.3246448965</v>
      </c>
      <c r="P24" s="244">
        <v>-23308.656621077487</v>
      </c>
      <c r="Q24" s="129">
        <v>-14478.190593527823</v>
      </c>
      <c r="R24" s="214"/>
      <c r="S24" s="214"/>
      <c r="T24" s="129"/>
      <c r="U24" s="129"/>
      <c r="V24" s="129"/>
    </row>
    <row r="25" spans="1:19" ht="14.25">
      <c r="A25" s="63"/>
      <c r="B25" s="62"/>
      <c r="C25" s="62"/>
      <c r="D25" s="62"/>
      <c r="E25" s="62"/>
      <c r="F25" s="62"/>
      <c r="G25" s="62"/>
      <c r="H25" s="62"/>
      <c r="I25" s="62"/>
      <c r="J25" s="62"/>
      <c r="K25" s="62"/>
      <c r="L25" s="242"/>
      <c r="M25" s="242"/>
      <c r="N25" s="242"/>
      <c r="O25" s="242"/>
      <c r="P25" s="242"/>
      <c r="Q25" s="242"/>
      <c r="R25" s="214"/>
      <c r="S25" s="214"/>
    </row>
    <row r="26" spans="1:19" ht="15">
      <c r="A26" s="109" t="s">
        <v>430</v>
      </c>
      <c r="B26" s="109"/>
      <c r="C26" s="107"/>
      <c r="D26" s="107"/>
      <c r="E26" s="107"/>
      <c r="F26" s="107"/>
      <c r="G26" s="107"/>
      <c r="H26" s="107"/>
      <c r="I26" s="107"/>
      <c r="J26" s="107"/>
      <c r="K26" s="107"/>
      <c r="L26" s="107"/>
      <c r="M26" s="107"/>
      <c r="N26" s="107"/>
      <c r="O26" s="107"/>
      <c r="P26" s="107"/>
      <c r="Q26" s="107"/>
      <c r="R26" s="214"/>
      <c r="S26" s="214"/>
    </row>
    <row r="27" spans="1:1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4"/>
      <c r="S27" s="214"/>
    </row>
    <row r="28" spans="1:22" ht="14.25">
      <c r="A28" s="63">
        <v>3.1</v>
      </c>
      <c r="B28" s="62" t="s">
        <v>20</v>
      </c>
      <c r="C28" s="244" t="s">
        <v>110</v>
      </c>
      <c r="D28" s="244" t="s">
        <v>110</v>
      </c>
      <c r="E28" s="244">
        <v>1179746.835443038</v>
      </c>
      <c r="F28" s="244">
        <v>1049839.776368719</v>
      </c>
      <c r="G28" s="244">
        <v>884304.4619422572</v>
      </c>
      <c r="H28" s="244">
        <v>1104605.3372367977</v>
      </c>
      <c r="I28" s="244">
        <v>1031542.2596572756</v>
      </c>
      <c r="J28" s="244">
        <v>1160900.2753501735</v>
      </c>
      <c r="K28" s="244">
        <v>1518122.510390075</v>
      </c>
      <c r="L28" s="244">
        <v>1565127.2872854015</v>
      </c>
      <c r="M28" s="244">
        <v>1459832.283034784</v>
      </c>
      <c r="N28" s="244">
        <v>2125150.130554943</v>
      </c>
      <c r="O28" s="244">
        <v>1907429.1013813638</v>
      </c>
      <c r="P28" s="244">
        <v>1942464.0970946879</v>
      </c>
      <c r="Q28" s="244">
        <v>1858009.9693684937</v>
      </c>
      <c r="R28" s="214"/>
      <c r="S28" s="214"/>
      <c r="U28" s="129"/>
      <c r="V28" s="129"/>
    </row>
    <row r="29" spans="1:22" ht="14.25">
      <c r="A29" s="63">
        <v>3.2</v>
      </c>
      <c r="B29" s="62" t="s">
        <v>21</v>
      </c>
      <c r="C29" s="244" t="s">
        <v>110</v>
      </c>
      <c r="D29" s="244" t="s">
        <v>110</v>
      </c>
      <c r="E29" s="244">
        <v>1145941.9210722265</v>
      </c>
      <c r="F29" s="244">
        <v>1142292.2206313494</v>
      </c>
      <c r="G29" s="244">
        <v>878950.1312335958</v>
      </c>
      <c r="H29" s="244">
        <v>878729.8727620763</v>
      </c>
      <c r="I29" s="244">
        <v>1076038.338658147</v>
      </c>
      <c r="J29" s="244">
        <v>1159463.6657488327</v>
      </c>
      <c r="K29" s="244">
        <v>1266294.227188082</v>
      </c>
      <c r="L29" s="244">
        <v>1317028.9428443585</v>
      </c>
      <c r="M29" s="244">
        <v>1411080.2361931228</v>
      </c>
      <c r="N29" s="244">
        <v>1788665.7651644987</v>
      </c>
      <c r="O29" s="244">
        <v>1636891.6874115292</v>
      </c>
      <c r="P29" s="244">
        <v>1757902.0612088928</v>
      </c>
      <c r="Q29" s="244">
        <v>1778322.8402527382</v>
      </c>
      <c r="R29" s="214"/>
      <c r="S29" s="214"/>
      <c r="U29" s="129"/>
      <c r="V29" s="129"/>
    </row>
    <row r="30" spans="1:22" ht="14.25">
      <c r="A30" s="63">
        <v>3.3</v>
      </c>
      <c r="B30" s="62" t="s">
        <v>22</v>
      </c>
      <c r="C30" s="244" t="s">
        <v>110</v>
      </c>
      <c r="D30" s="244" t="s">
        <v>110</v>
      </c>
      <c r="E30" s="244" t="s">
        <v>110</v>
      </c>
      <c r="F30" s="244" t="s">
        <v>110</v>
      </c>
      <c r="G30" s="244" t="s">
        <v>110</v>
      </c>
      <c r="H30" s="244" t="s">
        <v>110</v>
      </c>
      <c r="I30" s="244" t="s">
        <v>110</v>
      </c>
      <c r="J30" s="244" t="s">
        <v>110</v>
      </c>
      <c r="K30" s="244" t="s">
        <v>110</v>
      </c>
      <c r="L30" s="244" t="s">
        <v>110</v>
      </c>
      <c r="M30" s="244" t="s">
        <v>110</v>
      </c>
      <c r="N30" s="244" t="s">
        <v>110</v>
      </c>
      <c r="O30" s="244" t="s">
        <v>110</v>
      </c>
      <c r="P30" s="244" t="s">
        <v>110</v>
      </c>
      <c r="Q30" s="244" t="s">
        <v>110</v>
      </c>
      <c r="R30" s="214"/>
      <c r="S30" s="214"/>
      <c r="U30" s="129"/>
      <c r="V30" s="129"/>
    </row>
    <row r="31" spans="1:22" ht="14.25">
      <c r="A31" s="63">
        <v>3.4</v>
      </c>
      <c r="B31" s="62" t="s">
        <v>23</v>
      </c>
      <c r="C31" s="244" t="s">
        <v>110</v>
      </c>
      <c r="D31" s="244" t="s">
        <v>110</v>
      </c>
      <c r="E31" s="244">
        <v>1145941.9210722265</v>
      </c>
      <c r="F31" s="244">
        <v>1142292.2206313494</v>
      </c>
      <c r="G31" s="244">
        <v>878950.1312335958</v>
      </c>
      <c r="H31" s="244">
        <v>878729.8727620763</v>
      </c>
      <c r="I31" s="244">
        <v>1076038.338658147</v>
      </c>
      <c r="J31" s="244">
        <v>1159463.6657488327</v>
      </c>
      <c r="K31" s="244">
        <v>1266294.227188082</v>
      </c>
      <c r="L31" s="244">
        <v>1317028.9428443585</v>
      </c>
      <c r="M31" s="244">
        <v>1411080.2361931228</v>
      </c>
      <c r="N31" s="244">
        <v>1788665.7651644987</v>
      </c>
      <c r="O31" s="244">
        <v>1636891.6874115292</v>
      </c>
      <c r="P31" s="244">
        <v>1757902.0612088928</v>
      </c>
      <c r="Q31" s="244">
        <v>1778322.8402527382</v>
      </c>
      <c r="R31" s="214"/>
      <c r="S31" s="214"/>
      <c r="U31" s="129"/>
      <c r="V31" s="129"/>
    </row>
    <row r="32" spans="1:22" ht="14.25">
      <c r="A32" s="63">
        <v>3.5</v>
      </c>
      <c r="B32" s="62" t="s">
        <v>24</v>
      </c>
      <c r="C32" s="244" t="s">
        <v>110</v>
      </c>
      <c r="D32" s="244" t="s">
        <v>110</v>
      </c>
      <c r="E32" s="241">
        <v>0.9713456197929816</v>
      </c>
      <c r="F32" s="241">
        <v>1.088063384855176</v>
      </c>
      <c r="G32" s="241">
        <v>0.99394515018402</v>
      </c>
      <c r="H32" s="241">
        <v>0.7955147808358818</v>
      </c>
      <c r="I32" s="241">
        <v>1.0431354882306567</v>
      </c>
      <c r="J32" s="241">
        <v>0.9987625038671755</v>
      </c>
      <c r="K32" s="241">
        <v>0.8341186027619821</v>
      </c>
      <c r="L32" s="241">
        <v>0.8414835991573879</v>
      </c>
      <c r="M32" s="241">
        <v>0.9666043507817811</v>
      </c>
      <c r="N32" s="241">
        <v>0.84166560256024</v>
      </c>
      <c r="O32" s="241">
        <v>0.8581664640777942</v>
      </c>
      <c r="P32" s="241">
        <v>0.9049856127782019</v>
      </c>
      <c r="Q32" s="241">
        <v>0.9571115707506996</v>
      </c>
      <c r="R32" s="214"/>
      <c r="S32" s="214"/>
      <c r="U32" s="129"/>
      <c r="V32" s="129"/>
    </row>
    <row r="33" spans="1:19" ht="14.25">
      <c r="A33" s="63"/>
      <c r="B33" s="62"/>
      <c r="C33" s="62"/>
      <c r="D33" s="62"/>
      <c r="E33" s="62"/>
      <c r="F33" s="62"/>
      <c r="G33" s="62"/>
      <c r="H33" s="62"/>
      <c r="I33" s="62"/>
      <c r="J33" s="62"/>
      <c r="K33" s="62"/>
      <c r="L33" s="62"/>
      <c r="M33" s="62"/>
      <c r="N33" s="242"/>
      <c r="O33" s="242"/>
      <c r="P33" s="242"/>
      <c r="Q33" s="242"/>
      <c r="R33" s="214"/>
      <c r="S33" s="214"/>
    </row>
    <row r="34" spans="1:19" ht="15">
      <c r="A34" s="109" t="s">
        <v>431</v>
      </c>
      <c r="B34" s="109"/>
      <c r="C34" s="107"/>
      <c r="D34" s="107"/>
      <c r="E34" s="107"/>
      <c r="F34" s="107"/>
      <c r="G34" s="107"/>
      <c r="H34" s="107"/>
      <c r="I34" s="107"/>
      <c r="J34" s="107"/>
      <c r="K34" s="107"/>
      <c r="L34" s="107"/>
      <c r="M34" s="107"/>
      <c r="N34" s="107"/>
      <c r="O34" s="107"/>
      <c r="P34" s="107"/>
      <c r="Q34" s="107"/>
      <c r="R34" s="214"/>
      <c r="S34" s="214"/>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4"/>
      <c r="S35" s="214"/>
    </row>
    <row r="36" spans="1:22" ht="14.25">
      <c r="A36" s="63">
        <v>4.1</v>
      </c>
      <c r="B36" s="62" t="s">
        <v>26</v>
      </c>
      <c r="C36" s="244" t="s">
        <v>110</v>
      </c>
      <c r="D36" s="244" t="s">
        <v>110</v>
      </c>
      <c r="E36" s="244">
        <v>324301.56366344</v>
      </c>
      <c r="F36" s="244">
        <v>338118.4973068794</v>
      </c>
      <c r="G36" s="244">
        <v>289174.593175853</v>
      </c>
      <c r="H36" s="244">
        <v>326008.78279473033</v>
      </c>
      <c r="I36" s="244">
        <v>434719.4888178914</v>
      </c>
      <c r="J36" s="244">
        <v>464944.9299652819</v>
      </c>
      <c r="K36" s="244">
        <v>547039.1061452514</v>
      </c>
      <c r="L36" s="244">
        <v>590028.9663942726</v>
      </c>
      <c r="M36" s="244">
        <v>622286.3841611671</v>
      </c>
      <c r="N36" s="244">
        <v>853203.3230464011</v>
      </c>
      <c r="O36" s="244">
        <v>839725.4356421147</v>
      </c>
      <c r="P36" s="244">
        <v>979151.4480933533</v>
      </c>
      <c r="Q36" s="244">
        <v>1049210.4757491155</v>
      </c>
      <c r="R36" s="214"/>
      <c r="S36" s="214"/>
      <c r="U36" s="129"/>
      <c r="V36" s="129"/>
    </row>
    <row r="37" spans="1:22" ht="14.25">
      <c r="A37" s="63">
        <v>4.2</v>
      </c>
      <c r="B37" s="62" t="s">
        <v>27</v>
      </c>
      <c r="C37" s="244" t="s">
        <v>110</v>
      </c>
      <c r="D37" s="244" t="s">
        <v>110</v>
      </c>
      <c r="E37" s="244" t="s">
        <v>110</v>
      </c>
      <c r="F37" s="244" t="s">
        <v>110</v>
      </c>
      <c r="G37" s="244">
        <v>194036.1520209974</v>
      </c>
      <c r="H37" s="244">
        <v>200821.4102015539</v>
      </c>
      <c r="I37" s="244">
        <v>250833.14504792335</v>
      </c>
      <c r="J37" s="244">
        <v>258974.325990662</v>
      </c>
      <c r="K37" s="244">
        <v>301965.5865921788</v>
      </c>
      <c r="L37" s="244">
        <v>350477.20603819797</v>
      </c>
      <c r="M37" s="244">
        <v>371504.9713442167</v>
      </c>
      <c r="N37" s="244">
        <v>531545.670257908</v>
      </c>
      <c r="O37" s="244">
        <v>556737.963830722</v>
      </c>
      <c r="P37" s="244">
        <v>671697.8933920404</v>
      </c>
      <c r="Q37" s="244">
        <v>747037.8587333702</v>
      </c>
      <c r="R37" s="214"/>
      <c r="S37" s="214"/>
      <c r="T37" s="129"/>
      <c r="U37" s="129"/>
      <c r="V37" s="129"/>
    </row>
    <row r="38" spans="1:22" ht="14.25">
      <c r="A38" s="63">
        <v>4.3</v>
      </c>
      <c r="B38" s="62" t="s">
        <v>28</v>
      </c>
      <c r="C38" s="244" t="s">
        <v>110</v>
      </c>
      <c r="D38" s="244" t="s">
        <v>110</v>
      </c>
      <c r="E38" s="244" t="s">
        <v>110</v>
      </c>
      <c r="F38" s="244" t="s">
        <v>110</v>
      </c>
      <c r="G38" s="244">
        <v>95138.44115485561</v>
      </c>
      <c r="H38" s="244">
        <v>125187.37259317643</v>
      </c>
      <c r="I38" s="244">
        <v>183886.34376996808</v>
      </c>
      <c r="J38" s="244">
        <v>205970.6039746199</v>
      </c>
      <c r="K38" s="244">
        <v>245073.5195530726</v>
      </c>
      <c r="L38" s="244">
        <v>239551.7603560747</v>
      </c>
      <c r="M38" s="244">
        <v>250781.41281695038</v>
      </c>
      <c r="N38" s="244">
        <v>321657.65278849326</v>
      </c>
      <c r="O38" s="244">
        <v>282987.47181139264</v>
      </c>
      <c r="P38" s="244">
        <v>307453.55470131297</v>
      </c>
      <c r="Q38" s="244">
        <v>302172.61701574526</v>
      </c>
      <c r="R38" s="214"/>
      <c r="S38" s="214"/>
      <c r="T38" s="129"/>
      <c r="U38" s="129"/>
      <c r="V38" s="129"/>
    </row>
    <row r="39" spans="1:22" ht="14.25">
      <c r="A39" s="63">
        <v>4.4</v>
      </c>
      <c r="B39" s="62" t="s">
        <v>29</v>
      </c>
      <c r="C39" s="244" t="s">
        <v>110</v>
      </c>
      <c r="D39" s="244" t="s">
        <v>110</v>
      </c>
      <c r="E39" s="244" t="s">
        <v>110</v>
      </c>
      <c r="F39" s="244" t="s">
        <v>110</v>
      </c>
      <c r="G39" s="244" t="s">
        <v>110</v>
      </c>
      <c r="H39" s="244" t="s">
        <v>110</v>
      </c>
      <c r="I39" s="244" t="s">
        <v>110</v>
      </c>
      <c r="J39" s="244" t="s">
        <v>110</v>
      </c>
      <c r="K39" s="244" t="s">
        <v>110</v>
      </c>
      <c r="L39" s="244" t="s">
        <v>110</v>
      </c>
      <c r="M39" s="244" t="s">
        <v>110</v>
      </c>
      <c r="N39" s="244" t="s">
        <v>110</v>
      </c>
      <c r="O39" s="244" t="s">
        <v>110</v>
      </c>
      <c r="P39" s="244" t="s">
        <v>110</v>
      </c>
      <c r="Q39" s="244" t="s">
        <v>110</v>
      </c>
      <c r="R39" s="214"/>
      <c r="S39" s="214"/>
      <c r="T39" s="129"/>
      <c r="U39" s="129"/>
      <c r="V39" s="129"/>
    </row>
    <row r="40" spans="1:22" ht="14.25">
      <c r="A40" s="63">
        <v>4.5</v>
      </c>
      <c r="B40" s="62" t="s">
        <v>30</v>
      </c>
      <c r="C40" s="244" t="s">
        <v>110</v>
      </c>
      <c r="D40" s="244" t="s">
        <v>110</v>
      </c>
      <c r="E40" s="244">
        <v>700170.5137751303</v>
      </c>
      <c r="F40" s="244">
        <v>679663.8712756529</v>
      </c>
      <c r="G40" s="244">
        <v>471117.27034120733</v>
      </c>
      <c r="H40" s="244">
        <v>407730.66096160345</v>
      </c>
      <c r="I40" s="244">
        <v>451936.1022364217</v>
      </c>
      <c r="J40" s="244">
        <v>476539.5666227702</v>
      </c>
      <c r="K40" s="244">
        <v>487523.27746741154</v>
      </c>
      <c r="L40" s="244">
        <v>462277.1589383699</v>
      </c>
      <c r="M40" s="244">
        <v>493878.082667593</v>
      </c>
      <c r="N40" s="244">
        <v>531233.732253856</v>
      </c>
      <c r="O40" s="244">
        <v>495978.18128569337</v>
      </c>
      <c r="P40" s="244">
        <v>509791.59775057883</v>
      </c>
      <c r="Q40" s="244">
        <v>480147.1668682393</v>
      </c>
      <c r="R40" s="214"/>
      <c r="S40" s="214"/>
      <c r="T40" s="129"/>
      <c r="U40" s="129"/>
      <c r="V40" s="129"/>
    </row>
    <row r="41" spans="1:22" ht="14.25">
      <c r="A41" s="63">
        <v>4.6</v>
      </c>
      <c r="B41" s="62" t="s">
        <v>31</v>
      </c>
      <c r="C41" s="244" t="s">
        <v>110</v>
      </c>
      <c r="D41" s="244" t="s">
        <v>110</v>
      </c>
      <c r="E41" s="244" t="s">
        <v>110</v>
      </c>
      <c r="F41" s="244" t="s">
        <v>110</v>
      </c>
      <c r="G41" s="244" t="s">
        <v>110</v>
      </c>
      <c r="H41" s="244">
        <v>399983.778403333</v>
      </c>
      <c r="I41" s="244">
        <v>432050.9137380192</v>
      </c>
      <c r="J41" s="244">
        <v>453665.6674248773</v>
      </c>
      <c r="K41" s="244">
        <v>457784.3575418995</v>
      </c>
      <c r="L41" s="244">
        <v>426681.8177001154</v>
      </c>
      <c r="M41" s="244">
        <v>450910.68947551236</v>
      </c>
      <c r="N41" s="244">
        <v>478110.3590284704</v>
      </c>
      <c r="O41" s="244">
        <v>451340.144969981</v>
      </c>
      <c r="P41" s="244">
        <v>456263.4799867681</v>
      </c>
      <c r="Q41" s="244">
        <v>422529.5068440506</v>
      </c>
      <c r="R41" s="214"/>
      <c r="S41" s="214"/>
      <c r="T41" s="129"/>
      <c r="U41" s="129"/>
      <c r="V41" s="129"/>
    </row>
    <row r="42" spans="1:22" ht="14.25">
      <c r="A42" s="63">
        <v>4.7</v>
      </c>
      <c r="B42" s="62" t="s">
        <v>32</v>
      </c>
      <c r="C42" s="244" t="s">
        <v>110</v>
      </c>
      <c r="D42" s="244" t="s">
        <v>110</v>
      </c>
      <c r="E42" s="244" t="s">
        <v>110</v>
      </c>
      <c r="F42" s="244" t="s">
        <v>110</v>
      </c>
      <c r="G42" s="244" t="s">
        <v>110</v>
      </c>
      <c r="H42" s="244">
        <v>7746.882558270479</v>
      </c>
      <c r="I42" s="244">
        <v>19885.18849840253</v>
      </c>
      <c r="J42" s="244">
        <v>22873.899197892937</v>
      </c>
      <c r="K42" s="244">
        <v>29738.919925512088</v>
      </c>
      <c r="L42" s="244">
        <v>35595.34123825446</v>
      </c>
      <c r="M42" s="244">
        <v>42967.393192080584</v>
      </c>
      <c r="N42" s="244">
        <v>53123.37322538562</v>
      </c>
      <c r="O42" s="244">
        <v>44638.03631571241</v>
      </c>
      <c r="P42" s="244">
        <v>53528.117763810784</v>
      </c>
      <c r="Q42" s="244">
        <v>57617.66002418871</v>
      </c>
      <c r="R42" s="214"/>
      <c r="S42" s="214"/>
      <c r="U42" s="129"/>
      <c r="V42" s="129"/>
    </row>
    <row r="43" spans="1:22" ht="14.25">
      <c r="A43" s="63">
        <v>4.8</v>
      </c>
      <c r="B43" s="62" t="s">
        <v>33</v>
      </c>
      <c r="C43" s="244" t="s">
        <v>110</v>
      </c>
      <c r="D43" s="244" t="s">
        <v>110</v>
      </c>
      <c r="E43" s="244" t="s">
        <v>110</v>
      </c>
      <c r="F43" s="244" t="s">
        <v>110</v>
      </c>
      <c r="G43" s="244" t="s">
        <v>110</v>
      </c>
      <c r="H43" s="244" t="s">
        <v>110</v>
      </c>
      <c r="I43" s="244" t="s">
        <v>110</v>
      </c>
      <c r="J43" s="244" t="s">
        <v>110</v>
      </c>
      <c r="K43" s="244" t="s">
        <v>110</v>
      </c>
      <c r="L43" s="244" t="s">
        <v>110</v>
      </c>
      <c r="M43" s="244" t="s">
        <v>110</v>
      </c>
      <c r="N43" s="244" t="s">
        <v>110</v>
      </c>
      <c r="O43" s="244" t="s">
        <v>110</v>
      </c>
      <c r="P43" s="244" t="s">
        <v>110</v>
      </c>
      <c r="Q43" s="244" t="s">
        <v>110</v>
      </c>
      <c r="R43" s="214"/>
      <c r="S43" s="214"/>
      <c r="U43" s="129"/>
      <c r="V43" s="129"/>
    </row>
    <row r="44" spans="1:22" ht="14.25">
      <c r="A44" s="63">
        <v>4.9</v>
      </c>
      <c r="B44" s="62" t="s">
        <v>34</v>
      </c>
      <c r="C44" s="244" t="s">
        <v>110</v>
      </c>
      <c r="D44" s="244" t="s">
        <v>110</v>
      </c>
      <c r="E44" s="244" t="s">
        <v>110</v>
      </c>
      <c r="F44" s="244" t="s">
        <v>110</v>
      </c>
      <c r="G44" s="244" t="s">
        <v>110</v>
      </c>
      <c r="H44" s="244" t="s">
        <v>110</v>
      </c>
      <c r="I44" s="244" t="s">
        <v>110</v>
      </c>
      <c r="J44" s="244" t="s">
        <v>110</v>
      </c>
      <c r="K44" s="244" t="s">
        <v>110</v>
      </c>
      <c r="L44" s="244" t="s">
        <v>110</v>
      </c>
      <c r="M44" s="244" t="s">
        <v>110</v>
      </c>
      <c r="N44" s="244" t="s">
        <v>110</v>
      </c>
      <c r="O44" s="244" t="s">
        <v>110</v>
      </c>
      <c r="P44" s="244" t="s">
        <v>110</v>
      </c>
      <c r="Q44" s="244" t="s">
        <v>110</v>
      </c>
      <c r="R44" s="214"/>
      <c r="S44" s="214"/>
      <c r="U44" s="129"/>
      <c r="V44" s="129"/>
    </row>
    <row r="45" spans="1:22" ht="14.25">
      <c r="A45" s="73" t="s">
        <v>35</v>
      </c>
      <c r="B45" s="62" t="s">
        <v>36</v>
      </c>
      <c r="C45" s="244" t="s">
        <v>110</v>
      </c>
      <c r="D45" s="244" t="s">
        <v>110</v>
      </c>
      <c r="E45" s="244" t="s">
        <v>110</v>
      </c>
      <c r="F45" s="244" t="s">
        <v>110</v>
      </c>
      <c r="G45" s="244" t="s">
        <v>110</v>
      </c>
      <c r="H45" s="244" t="s">
        <v>110</v>
      </c>
      <c r="I45" s="244" t="s">
        <v>110</v>
      </c>
      <c r="J45" s="244" t="s">
        <v>110</v>
      </c>
      <c r="K45" s="244" t="s">
        <v>110</v>
      </c>
      <c r="L45" s="244" t="s">
        <v>110</v>
      </c>
      <c r="M45" s="244" t="s">
        <v>110</v>
      </c>
      <c r="N45" s="244" t="s">
        <v>110</v>
      </c>
      <c r="O45" s="244" t="s">
        <v>110</v>
      </c>
      <c r="P45" s="244" t="s">
        <v>110</v>
      </c>
      <c r="Q45" s="244" t="s">
        <v>110</v>
      </c>
      <c r="R45" s="214"/>
      <c r="S45" s="214"/>
      <c r="T45" s="129"/>
      <c r="U45" s="129"/>
      <c r="V45" s="129"/>
    </row>
    <row r="46" spans="1:22" ht="14.25">
      <c r="A46" s="73" t="s">
        <v>37</v>
      </c>
      <c r="B46" s="62" t="s">
        <v>38</v>
      </c>
      <c r="C46" s="244" t="s">
        <v>110</v>
      </c>
      <c r="D46" s="244" t="s">
        <v>110</v>
      </c>
      <c r="E46" s="244" t="s">
        <v>110</v>
      </c>
      <c r="F46" s="244" t="s">
        <v>110</v>
      </c>
      <c r="G46" s="244" t="s">
        <v>110</v>
      </c>
      <c r="H46" s="244" t="s">
        <v>110</v>
      </c>
      <c r="I46" s="244" t="s">
        <v>110</v>
      </c>
      <c r="J46" s="244" t="s">
        <v>110</v>
      </c>
      <c r="K46" s="244" t="s">
        <v>110</v>
      </c>
      <c r="L46" s="244" t="s">
        <v>110</v>
      </c>
      <c r="M46" s="244" t="s">
        <v>110</v>
      </c>
      <c r="N46" s="244" t="s">
        <v>110</v>
      </c>
      <c r="O46" s="244" t="s">
        <v>110</v>
      </c>
      <c r="P46" s="244" t="s">
        <v>110</v>
      </c>
      <c r="Q46" s="244" t="s">
        <v>110</v>
      </c>
      <c r="R46" s="214"/>
      <c r="S46" s="214"/>
      <c r="T46" s="129"/>
      <c r="U46" s="129"/>
      <c r="V46" s="129"/>
    </row>
    <row r="47" spans="1:22" ht="14.25">
      <c r="A47" s="73" t="s">
        <v>39</v>
      </c>
      <c r="B47" s="62" t="s">
        <v>40</v>
      </c>
      <c r="C47" s="244" t="s">
        <v>110</v>
      </c>
      <c r="D47" s="244" t="s">
        <v>110</v>
      </c>
      <c r="E47" s="244" t="s">
        <v>110</v>
      </c>
      <c r="F47" s="244" t="s">
        <v>110</v>
      </c>
      <c r="G47" s="244" t="s">
        <v>110</v>
      </c>
      <c r="H47" s="244" t="s">
        <v>110</v>
      </c>
      <c r="I47" s="244" t="s">
        <v>110</v>
      </c>
      <c r="J47" s="244" t="s">
        <v>110</v>
      </c>
      <c r="K47" s="244" t="s">
        <v>110</v>
      </c>
      <c r="L47" s="244" t="s">
        <v>110</v>
      </c>
      <c r="M47" s="244" t="s">
        <v>110</v>
      </c>
      <c r="N47" s="244" t="s">
        <v>110</v>
      </c>
      <c r="O47" s="244" t="s">
        <v>110</v>
      </c>
      <c r="P47" s="244" t="s">
        <v>110</v>
      </c>
      <c r="Q47" s="244" t="s">
        <v>110</v>
      </c>
      <c r="R47" s="214"/>
      <c r="S47" s="214"/>
      <c r="T47" s="129"/>
      <c r="U47" s="129"/>
      <c r="V47" s="129"/>
    </row>
    <row r="48" spans="1:22" ht="14.25">
      <c r="A48" s="73" t="s">
        <v>41</v>
      </c>
      <c r="B48" s="62" t="s">
        <v>42</v>
      </c>
      <c r="C48" s="244" t="s">
        <v>110</v>
      </c>
      <c r="D48" s="244" t="s">
        <v>110</v>
      </c>
      <c r="E48" s="244" t="s">
        <v>110</v>
      </c>
      <c r="F48" s="244" t="s">
        <v>110</v>
      </c>
      <c r="G48" s="244" t="s">
        <v>110</v>
      </c>
      <c r="H48" s="244" t="s">
        <v>110</v>
      </c>
      <c r="I48" s="244" t="s">
        <v>110</v>
      </c>
      <c r="J48" s="244" t="s">
        <v>110</v>
      </c>
      <c r="K48" s="244" t="s">
        <v>110</v>
      </c>
      <c r="L48" s="244" t="s">
        <v>110</v>
      </c>
      <c r="M48" s="244" t="s">
        <v>110</v>
      </c>
      <c r="N48" s="244" t="s">
        <v>110</v>
      </c>
      <c r="O48" s="244" t="s">
        <v>110</v>
      </c>
      <c r="P48" s="244" t="s">
        <v>110</v>
      </c>
      <c r="Q48" s="244" t="s">
        <v>110</v>
      </c>
      <c r="R48" s="214"/>
      <c r="S48" s="214"/>
      <c r="T48" s="129"/>
      <c r="U48" s="129"/>
      <c r="V48" s="129"/>
    </row>
    <row r="49" spans="1:22" ht="14.25">
      <c r="A49" s="73" t="s">
        <v>43</v>
      </c>
      <c r="B49" s="62" t="s">
        <v>44</v>
      </c>
      <c r="C49" s="244" t="s">
        <v>110</v>
      </c>
      <c r="D49" s="244" t="s">
        <v>110</v>
      </c>
      <c r="E49" s="244" t="s">
        <v>110</v>
      </c>
      <c r="F49" s="244" t="s">
        <v>110</v>
      </c>
      <c r="G49" s="244" t="s">
        <v>110</v>
      </c>
      <c r="H49" s="244" t="s">
        <v>110</v>
      </c>
      <c r="I49" s="244" t="s">
        <v>110</v>
      </c>
      <c r="J49" s="244" t="s">
        <v>110</v>
      </c>
      <c r="K49" s="244" t="s">
        <v>110</v>
      </c>
      <c r="L49" s="244" t="s">
        <v>110</v>
      </c>
      <c r="M49" s="244" t="s">
        <v>110</v>
      </c>
      <c r="N49" s="244" t="s">
        <v>110</v>
      </c>
      <c r="O49" s="244" t="s">
        <v>110</v>
      </c>
      <c r="P49" s="244" t="s">
        <v>110</v>
      </c>
      <c r="Q49" s="244" t="s">
        <v>110</v>
      </c>
      <c r="R49" s="214"/>
      <c r="S49" s="214"/>
      <c r="T49" s="129"/>
      <c r="U49" s="129"/>
      <c r="V49" s="129"/>
    </row>
    <row r="50" spans="1:22" ht="14.25">
      <c r="A50" s="73" t="s">
        <v>45</v>
      </c>
      <c r="B50" s="62" t="s">
        <v>46</v>
      </c>
      <c r="C50" s="244" t="s">
        <v>110</v>
      </c>
      <c r="D50" s="244" t="s">
        <v>110</v>
      </c>
      <c r="E50" s="244">
        <v>49275.502606105736</v>
      </c>
      <c r="F50" s="244">
        <v>59399.19547283017</v>
      </c>
      <c r="G50" s="244">
        <v>49221.20734908137</v>
      </c>
      <c r="H50" s="244">
        <v>45693.953383627966</v>
      </c>
      <c r="I50" s="244">
        <v>49497.76357827475</v>
      </c>
      <c r="J50" s="244">
        <v>51016.40129294864</v>
      </c>
      <c r="K50" s="244">
        <v>62048.41713221602</v>
      </c>
      <c r="L50" s="244">
        <v>61900.360313684854</v>
      </c>
      <c r="M50" s="244">
        <v>64909.69086488365</v>
      </c>
      <c r="N50" s="244">
        <v>87644.62249306045</v>
      </c>
      <c r="O50" s="244">
        <v>78570.80099575341</v>
      </c>
      <c r="P50" s="244">
        <v>65042.376264729035</v>
      </c>
      <c r="Q50" s="244">
        <v>85359.49633213144</v>
      </c>
      <c r="R50" s="214"/>
      <c r="S50" s="214"/>
      <c r="T50" s="129"/>
      <c r="U50" s="129"/>
      <c r="V50" s="129"/>
    </row>
    <row r="51" spans="1:22" ht="14.25">
      <c r="A51" s="73" t="s">
        <v>47</v>
      </c>
      <c r="B51" s="62" t="s">
        <v>48</v>
      </c>
      <c r="C51" s="244" t="s">
        <v>110</v>
      </c>
      <c r="D51" s="244" t="s">
        <v>110</v>
      </c>
      <c r="E51" s="244" t="s">
        <v>110</v>
      </c>
      <c r="F51" s="244" t="s">
        <v>110</v>
      </c>
      <c r="G51" s="244" t="s">
        <v>110</v>
      </c>
      <c r="H51" s="244" t="s">
        <v>110</v>
      </c>
      <c r="I51" s="244" t="s">
        <v>110</v>
      </c>
      <c r="J51" s="244" t="s">
        <v>110</v>
      </c>
      <c r="K51" s="244" t="s">
        <v>110</v>
      </c>
      <c r="L51" s="244" t="s">
        <v>110</v>
      </c>
      <c r="M51" s="244" t="s">
        <v>110</v>
      </c>
      <c r="N51" s="244" t="s">
        <v>110</v>
      </c>
      <c r="O51" s="244" t="s">
        <v>110</v>
      </c>
      <c r="P51" s="244" t="s">
        <v>110</v>
      </c>
      <c r="Q51" s="244" t="s">
        <v>110</v>
      </c>
      <c r="R51" s="214"/>
      <c r="S51" s="214"/>
      <c r="T51" s="129"/>
      <c r="U51" s="129"/>
      <c r="V51" s="129"/>
    </row>
    <row r="52" spans="1:22" ht="14.25">
      <c r="A52" s="73" t="s">
        <v>49</v>
      </c>
      <c r="B52" s="62" t="s">
        <v>50</v>
      </c>
      <c r="C52" s="244" t="s">
        <v>110</v>
      </c>
      <c r="D52" s="244" t="s">
        <v>110</v>
      </c>
      <c r="E52" s="244">
        <v>10313.477289650036</v>
      </c>
      <c r="F52" s="244">
        <v>9138.337765050795</v>
      </c>
      <c r="G52" s="244">
        <v>9668.451443569553</v>
      </c>
      <c r="H52" s="244">
        <v>12302.21821866907</v>
      </c>
      <c r="I52" s="244">
        <v>15064.536741214059</v>
      </c>
      <c r="J52" s="244">
        <v>18551.418651981323</v>
      </c>
      <c r="K52" s="244">
        <v>2532.588454376164</v>
      </c>
      <c r="L52" s="244">
        <v>1317.0289428443587</v>
      </c>
      <c r="M52" s="244">
        <v>1411.0802361931228</v>
      </c>
      <c r="N52" s="244">
        <v>1788.665765164499</v>
      </c>
      <c r="O52" s="244">
        <v>1636.8916874115293</v>
      </c>
      <c r="P52" s="244">
        <v>1230.531442846225</v>
      </c>
      <c r="Q52" s="244">
        <v>1778.3228402527382</v>
      </c>
      <c r="R52" s="214"/>
      <c r="S52" s="214"/>
      <c r="T52" s="129"/>
      <c r="U52" s="129"/>
      <c r="V52" s="129"/>
    </row>
    <row r="53" spans="1:22" ht="14.25">
      <c r="A53" s="73" t="s">
        <v>51</v>
      </c>
      <c r="B53" s="62" t="s">
        <v>52</v>
      </c>
      <c r="C53" s="244" t="s">
        <v>110</v>
      </c>
      <c r="D53" s="244" t="s">
        <v>110</v>
      </c>
      <c r="E53" s="244">
        <v>61880.863737900225</v>
      </c>
      <c r="F53" s="244">
        <v>55972.31881093618</v>
      </c>
      <c r="G53" s="244">
        <v>59768.60892388461</v>
      </c>
      <c r="H53" s="244">
        <v>86994.25740344546</v>
      </c>
      <c r="I53" s="244">
        <v>124820.44728434499</v>
      </c>
      <c r="J53" s="244">
        <v>148411.34921585058</v>
      </c>
      <c r="K53" s="244">
        <v>167150.83798882694</v>
      </c>
      <c r="L53" s="244">
        <v>201505.42825518685</v>
      </c>
      <c r="M53" s="244">
        <v>228594.99826328587</v>
      </c>
      <c r="N53" s="244">
        <v>314795.4216060165</v>
      </c>
      <c r="O53" s="244">
        <v>220980.37780055622</v>
      </c>
      <c r="P53" s="244">
        <v>191611.32467176943</v>
      </c>
      <c r="Q53" s="244">
        <v>161827.37846299916</v>
      </c>
      <c r="R53" s="214"/>
      <c r="S53" s="214"/>
      <c r="T53" s="129"/>
      <c r="U53" s="129"/>
      <c r="V53" s="129"/>
    </row>
    <row r="54" spans="1:22" ht="14.25">
      <c r="A54" s="73" t="s">
        <v>53</v>
      </c>
      <c r="B54" s="62" t="s">
        <v>54</v>
      </c>
      <c r="C54" s="244" t="s">
        <v>110</v>
      </c>
      <c r="D54" s="244" t="s">
        <v>110</v>
      </c>
      <c r="E54" s="244">
        <v>1145941.9210722265</v>
      </c>
      <c r="F54" s="244">
        <v>1142292.2206313494</v>
      </c>
      <c r="G54" s="244">
        <v>878950.1312335958</v>
      </c>
      <c r="H54" s="244">
        <v>878729.8727620763</v>
      </c>
      <c r="I54" s="244">
        <v>1076038.338658147</v>
      </c>
      <c r="J54" s="244">
        <v>1159463.6657488327</v>
      </c>
      <c r="K54" s="244">
        <v>1266294.227188082</v>
      </c>
      <c r="L54" s="244">
        <v>1317028.9428443585</v>
      </c>
      <c r="M54" s="244">
        <v>1411080.2361931228</v>
      </c>
      <c r="N54" s="244">
        <v>1788665.7651644985</v>
      </c>
      <c r="O54" s="244">
        <v>1636891.687411529</v>
      </c>
      <c r="P54" s="244">
        <v>1746827.2782232768</v>
      </c>
      <c r="Q54" s="244">
        <v>1778322.8402527382</v>
      </c>
      <c r="R54" s="214"/>
      <c r="S54" s="214"/>
      <c r="T54" s="129"/>
      <c r="U54" s="129"/>
      <c r="V54" s="129"/>
    </row>
    <row r="55" spans="1:20" ht="14.25">
      <c r="A55" s="73" t="s">
        <v>55</v>
      </c>
      <c r="B55" s="62" t="s">
        <v>56</v>
      </c>
      <c r="C55" s="244" t="s">
        <v>110</v>
      </c>
      <c r="D55" s="244" t="s">
        <v>110</v>
      </c>
      <c r="E55" s="244" t="s">
        <v>110</v>
      </c>
      <c r="F55" s="244" t="s">
        <v>110</v>
      </c>
      <c r="G55" s="244" t="s">
        <v>110</v>
      </c>
      <c r="H55" s="244" t="s">
        <v>110</v>
      </c>
      <c r="I55" s="244" t="s">
        <v>110</v>
      </c>
      <c r="J55" s="244" t="s">
        <v>110</v>
      </c>
      <c r="K55" s="111">
        <v>0.11501612300960995</v>
      </c>
      <c r="L55" s="111">
        <v>0.071</v>
      </c>
      <c r="M55" s="111">
        <v>0.052631981272921534</v>
      </c>
      <c r="N55" s="111">
        <v>0.06148146855357698</v>
      </c>
      <c r="O55" s="111">
        <v>0.04212306556424763</v>
      </c>
      <c r="P55" s="111">
        <v>0.013235903896377287</v>
      </c>
      <c r="Q55" s="111">
        <v>0.014498696442609378</v>
      </c>
      <c r="R55" s="214"/>
      <c r="S55" s="214"/>
      <c r="T55" s="129"/>
    </row>
    <row r="56" spans="1:20" ht="14.25">
      <c r="A56" s="73" t="s">
        <v>57</v>
      </c>
      <c r="B56" s="62" t="s">
        <v>432</v>
      </c>
      <c r="C56" s="79" t="s">
        <v>110</v>
      </c>
      <c r="D56" s="79" t="s">
        <v>110</v>
      </c>
      <c r="E56" s="79" t="s">
        <v>110</v>
      </c>
      <c r="F56" s="79" t="s">
        <v>110</v>
      </c>
      <c r="G56" s="79" t="s">
        <v>110</v>
      </c>
      <c r="H56" s="79" t="s">
        <v>110</v>
      </c>
      <c r="I56" s="79" t="s">
        <v>110</v>
      </c>
      <c r="J56" s="79" t="s">
        <v>110</v>
      </c>
      <c r="K56" s="79" t="s">
        <v>110</v>
      </c>
      <c r="L56" s="94">
        <v>2009610.7199208722</v>
      </c>
      <c r="M56" s="94">
        <v>2213199.0274400837</v>
      </c>
      <c r="N56" s="94">
        <v>2505382.7289760825</v>
      </c>
      <c r="O56" s="94">
        <v>2119834</v>
      </c>
      <c r="P56" s="209">
        <v>2218985</v>
      </c>
      <c r="Q56" s="209" t="s">
        <v>110</v>
      </c>
      <c r="R56" s="214"/>
      <c r="S56" s="214"/>
      <c r="T56" s="129"/>
    </row>
    <row r="57" spans="1:20" ht="15">
      <c r="A57" s="109" t="s">
        <v>58</v>
      </c>
      <c r="B57" s="109"/>
      <c r="C57" s="107"/>
      <c r="D57" s="107"/>
      <c r="E57" s="107"/>
      <c r="F57" s="107"/>
      <c r="G57" s="107"/>
      <c r="H57" s="107"/>
      <c r="I57" s="107"/>
      <c r="J57" s="107"/>
      <c r="K57" s="107"/>
      <c r="L57" s="107"/>
      <c r="M57" s="107"/>
      <c r="N57" s="107"/>
      <c r="O57" s="107"/>
      <c r="P57" s="107"/>
      <c r="Q57" s="107"/>
      <c r="R57" s="214"/>
      <c r="S57" s="214"/>
      <c r="T57" s="129"/>
    </row>
    <row r="58" spans="1:20"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4"/>
      <c r="S58" s="214"/>
      <c r="T58" s="129"/>
    </row>
    <row r="59" spans="1:22" ht="14.25">
      <c r="A59" s="63">
        <v>5.1</v>
      </c>
      <c r="B59" s="63" t="s">
        <v>60</v>
      </c>
      <c r="C59" s="244" t="s">
        <v>110</v>
      </c>
      <c r="D59" s="244" t="s">
        <v>110</v>
      </c>
      <c r="E59" s="244" t="s">
        <v>110</v>
      </c>
      <c r="F59" s="244">
        <v>13056.318</v>
      </c>
      <c r="G59" s="244">
        <v>12611.833</v>
      </c>
      <c r="H59" s="244">
        <v>17472.727</v>
      </c>
      <c r="I59" s="244">
        <v>16907.229</v>
      </c>
      <c r="J59" s="244">
        <v>16926.75</v>
      </c>
      <c r="K59" s="244">
        <v>16723.76</v>
      </c>
      <c r="L59" s="244">
        <v>17161.908</v>
      </c>
      <c r="M59" s="244">
        <v>18528.731</v>
      </c>
      <c r="N59" s="242">
        <v>21454.597</v>
      </c>
      <c r="O59" s="242">
        <v>26479.775</v>
      </c>
      <c r="P59" s="242">
        <v>28434.129999999997</v>
      </c>
      <c r="Q59" s="129">
        <v>31307.495</v>
      </c>
      <c r="R59" s="214"/>
      <c r="S59" s="214"/>
      <c r="T59" s="129"/>
      <c r="U59" s="129"/>
      <c r="V59" s="129"/>
    </row>
    <row r="60" spans="1:22" ht="14.25">
      <c r="A60" s="63">
        <v>5.2</v>
      </c>
      <c r="B60" s="63" t="s">
        <v>61</v>
      </c>
      <c r="C60" s="244" t="s">
        <v>110</v>
      </c>
      <c r="D60" s="244" t="s">
        <v>110</v>
      </c>
      <c r="E60" s="244" t="s">
        <v>110</v>
      </c>
      <c r="F60" s="244">
        <v>3617.083</v>
      </c>
      <c r="G60" s="244">
        <v>2785.685</v>
      </c>
      <c r="H60" s="244">
        <v>6265.66</v>
      </c>
      <c r="I60" s="244">
        <v>6078.314</v>
      </c>
      <c r="J60" s="244">
        <v>5966.009</v>
      </c>
      <c r="K60" s="244">
        <v>5800.789</v>
      </c>
      <c r="L60" s="244">
        <v>6305.183</v>
      </c>
      <c r="M60" s="244">
        <v>7939.259</v>
      </c>
      <c r="N60" s="242">
        <v>9843.463</v>
      </c>
      <c r="O60" s="242">
        <v>12287.094000000001</v>
      </c>
      <c r="P60" s="242">
        <v>13296.126</v>
      </c>
      <c r="Q60" s="129">
        <v>15190.514</v>
      </c>
      <c r="R60" s="214"/>
      <c r="S60" s="214"/>
      <c r="T60" s="129"/>
      <c r="U60" s="129"/>
      <c r="V60" s="129"/>
    </row>
    <row r="61" spans="1:22" ht="14.25">
      <c r="A61" s="63">
        <v>5.3</v>
      </c>
      <c r="B61" s="63" t="s">
        <v>62</v>
      </c>
      <c r="C61" s="244" t="s">
        <v>110</v>
      </c>
      <c r="D61" s="244" t="s">
        <v>110</v>
      </c>
      <c r="E61" s="244" t="s">
        <v>110</v>
      </c>
      <c r="F61" s="244">
        <v>5134.381</v>
      </c>
      <c r="G61" s="244">
        <v>5318.318</v>
      </c>
      <c r="H61" s="244">
        <v>6630.789</v>
      </c>
      <c r="I61" s="244">
        <v>6428.997</v>
      </c>
      <c r="J61" s="244">
        <v>6512.554</v>
      </c>
      <c r="K61" s="244">
        <v>6490.668</v>
      </c>
      <c r="L61" s="244">
        <v>6435.253</v>
      </c>
      <c r="M61" s="244">
        <v>6325.1359999999995</v>
      </c>
      <c r="N61" s="242">
        <v>7311.751</v>
      </c>
      <c r="O61" s="242">
        <v>9581.288</v>
      </c>
      <c r="P61" s="242">
        <v>10550.421999999999</v>
      </c>
      <c r="Q61" s="244">
        <v>11564.25</v>
      </c>
      <c r="R61" s="214"/>
      <c r="S61" s="214"/>
      <c r="T61" s="129"/>
      <c r="U61" s="129"/>
      <c r="V61" s="129"/>
    </row>
    <row r="62" spans="1:22" ht="14.25">
      <c r="A62" s="63">
        <v>5.4</v>
      </c>
      <c r="B62" s="63" t="s">
        <v>63</v>
      </c>
      <c r="C62" s="244" t="s">
        <v>110</v>
      </c>
      <c r="D62" s="244" t="s">
        <v>110</v>
      </c>
      <c r="E62" s="244" t="s">
        <v>110</v>
      </c>
      <c r="F62" s="244">
        <v>4304.854</v>
      </c>
      <c r="G62" s="244">
        <v>4507.83</v>
      </c>
      <c r="H62" s="244">
        <v>4576.278</v>
      </c>
      <c r="I62" s="244">
        <v>4399.918000000001</v>
      </c>
      <c r="J62" s="244">
        <v>4448.187</v>
      </c>
      <c r="K62" s="244">
        <v>4432.303</v>
      </c>
      <c r="L62" s="244">
        <v>4421.472000000001</v>
      </c>
      <c r="M62" s="244">
        <v>4264.336</v>
      </c>
      <c r="N62" s="242">
        <v>4299.383</v>
      </c>
      <c r="O62" s="242">
        <v>4611.393</v>
      </c>
      <c r="P62" s="242">
        <v>4587.582</v>
      </c>
      <c r="Q62" s="244">
        <v>4552.731</v>
      </c>
      <c r="R62" s="214"/>
      <c r="S62" s="214"/>
      <c r="T62" s="129"/>
      <c r="U62" s="129"/>
      <c r="V62" s="129"/>
    </row>
    <row r="63" spans="1:20" ht="14.25">
      <c r="A63" s="63">
        <v>5.5</v>
      </c>
      <c r="B63" s="63" t="s">
        <v>82</v>
      </c>
      <c r="C63" s="244" t="s">
        <v>110</v>
      </c>
      <c r="D63" s="244" t="s">
        <v>110</v>
      </c>
      <c r="E63" s="244" t="s">
        <v>110</v>
      </c>
      <c r="F63" s="244" t="s">
        <v>110</v>
      </c>
      <c r="G63" s="244" t="s">
        <v>110</v>
      </c>
      <c r="H63" s="244" t="s">
        <v>110</v>
      </c>
      <c r="I63" s="244" t="s">
        <v>110</v>
      </c>
      <c r="J63" s="244" t="s">
        <v>110</v>
      </c>
      <c r="K63" s="244" t="s">
        <v>110</v>
      </c>
      <c r="L63" s="244" t="s">
        <v>110</v>
      </c>
      <c r="M63" s="244" t="s">
        <v>110</v>
      </c>
      <c r="N63" s="244" t="s">
        <v>110</v>
      </c>
      <c r="O63" s="244" t="s">
        <v>110</v>
      </c>
      <c r="P63" s="244" t="s">
        <v>110</v>
      </c>
      <c r="Q63" s="244" t="s">
        <v>110</v>
      </c>
      <c r="R63" s="214"/>
      <c r="S63" s="214"/>
      <c r="T63" s="129"/>
    </row>
    <row r="64" spans="1:19" ht="14.25">
      <c r="A64" s="63">
        <v>5.6</v>
      </c>
      <c r="B64" s="63" t="s">
        <v>80</v>
      </c>
      <c r="C64" s="244">
        <v>94535</v>
      </c>
      <c r="D64" s="244">
        <v>134201</v>
      </c>
      <c r="E64" s="244">
        <v>86777</v>
      </c>
      <c r="F64" s="244">
        <v>84729</v>
      </c>
      <c r="G64" s="244">
        <v>63461</v>
      </c>
      <c r="H64" s="244">
        <v>57159</v>
      </c>
      <c r="I64" s="244">
        <v>52456</v>
      </c>
      <c r="J64" s="244">
        <v>49498</v>
      </c>
      <c r="K64" s="244">
        <v>45901</v>
      </c>
      <c r="L64" s="244">
        <v>43842</v>
      </c>
      <c r="M64" s="244">
        <v>43020</v>
      </c>
      <c r="N64" s="242">
        <v>42170</v>
      </c>
      <c r="O64" s="242">
        <v>40412</v>
      </c>
      <c r="P64" s="242">
        <v>37990</v>
      </c>
      <c r="Q64" s="244">
        <v>37040</v>
      </c>
      <c r="R64" s="214"/>
      <c r="S64" s="214"/>
    </row>
    <row r="65" spans="1:19" ht="14.25">
      <c r="A65" s="63">
        <v>5.7</v>
      </c>
      <c r="B65" s="63" t="s">
        <v>66</v>
      </c>
      <c r="C65" s="244">
        <v>28530</v>
      </c>
      <c r="D65" s="244">
        <v>28850</v>
      </c>
      <c r="E65" s="244">
        <v>29138</v>
      </c>
      <c r="F65" s="244">
        <v>29378</v>
      </c>
      <c r="G65" s="244">
        <v>29628</v>
      </c>
      <c r="H65" s="244">
        <v>29156</v>
      </c>
      <c r="I65" s="244">
        <v>29228</v>
      </c>
      <c r="J65" s="244">
        <v>29376</v>
      </c>
      <c r="K65" s="244">
        <v>29696</v>
      </c>
      <c r="L65" s="244">
        <v>30043</v>
      </c>
      <c r="M65" s="94">
        <v>30757</v>
      </c>
      <c r="N65" s="94">
        <v>31296</v>
      </c>
      <c r="O65" s="94">
        <v>31726</v>
      </c>
      <c r="P65" s="94">
        <v>32056</v>
      </c>
      <c r="Q65" s="244">
        <v>32439</v>
      </c>
      <c r="R65" s="214"/>
      <c r="S65" s="214"/>
    </row>
    <row r="66" spans="1:23" ht="14.25">
      <c r="A66" s="62"/>
      <c r="B66" s="62"/>
      <c r="C66" s="62"/>
      <c r="D66" s="62"/>
      <c r="E66" s="62"/>
      <c r="F66" s="62"/>
      <c r="G66" s="62"/>
      <c r="H66" s="62"/>
      <c r="I66" s="62"/>
      <c r="J66" s="62"/>
      <c r="K66" s="62"/>
      <c r="L66" s="62"/>
      <c r="M66" s="62"/>
      <c r="R66" s="214"/>
      <c r="S66" s="214"/>
      <c r="U66" s="244"/>
      <c r="V66" s="65"/>
      <c r="W66" s="65"/>
    </row>
    <row r="67" spans="1:19" ht="15">
      <c r="A67" s="109" t="s">
        <v>67</v>
      </c>
      <c r="B67" s="109"/>
      <c r="C67" s="107"/>
      <c r="D67" s="107"/>
      <c r="E67" s="107"/>
      <c r="F67" s="107"/>
      <c r="G67" s="107"/>
      <c r="H67" s="107"/>
      <c r="I67" s="107"/>
      <c r="J67" s="107"/>
      <c r="K67" s="107"/>
      <c r="L67" s="107"/>
      <c r="M67" s="107"/>
      <c r="N67" s="107"/>
      <c r="O67" s="107"/>
      <c r="P67" s="107"/>
      <c r="Q67" s="107"/>
      <c r="R67" s="214"/>
      <c r="S67" s="214"/>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4"/>
      <c r="S68" s="214"/>
    </row>
    <row r="69" spans="1:22" ht="14.25">
      <c r="A69" s="63">
        <v>6.1</v>
      </c>
      <c r="B69" s="62" t="s">
        <v>69</v>
      </c>
      <c r="C69" s="241" t="s">
        <v>110</v>
      </c>
      <c r="D69" s="241" t="s">
        <v>110</v>
      </c>
      <c r="E69" s="241" t="s">
        <v>110</v>
      </c>
      <c r="F69" s="241" t="s">
        <v>110</v>
      </c>
      <c r="G69" s="81">
        <v>0.11</v>
      </c>
      <c r="H69" s="81">
        <v>0.1</v>
      </c>
      <c r="I69" s="81">
        <v>0.11</v>
      </c>
      <c r="J69" s="81">
        <v>0.1</v>
      </c>
      <c r="K69" s="81">
        <v>0.1</v>
      </c>
      <c r="L69" s="81">
        <v>0.1</v>
      </c>
      <c r="M69" s="81">
        <v>0.1</v>
      </c>
      <c r="N69" s="76">
        <v>0.1</v>
      </c>
      <c r="O69" s="76">
        <v>0.1</v>
      </c>
      <c r="P69" s="76">
        <v>0.1</v>
      </c>
      <c r="Q69" s="84">
        <v>0.1</v>
      </c>
      <c r="R69" s="214"/>
      <c r="S69" s="214"/>
      <c r="T69" s="129"/>
      <c r="U69" s="129"/>
      <c r="V69" s="129"/>
    </row>
    <row r="70" spans="1:22" ht="14.25">
      <c r="A70" s="63">
        <v>6.2</v>
      </c>
      <c r="B70" s="62" t="s">
        <v>70</v>
      </c>
      <c r="C70" s="241" t="s">
        <v>110</v>
      </c>
      <c r="D70" s="241" t="s">
        <v>110</v>
      </c>
      <c r="E70" s="241" t="s">
        <v>110</v>
      </c>
      <c r="F70" s="241" t="s">
        <v>110</v>
      </c>
      <c r="G70" s="81">
        <v>0.15</v>
      </c>
      <c r="H70" s="81">
        <v>0.14</v>
      </c>
      <c r="I70" s="81">
        <v>0.15</v>
      </c>
      <c r="J70" s="81">
        <v>0.14</v>
      </c>
      <c r="K70" s="81">
        <v>0.15</v>
      </c>
      <c r="L70" s="81">
        <v>0.14</v>
      </c>
      <c r="M70" s="81">
        <v>0.135</v>
      </c>
      <c r="N70" s="76">
        <v>0.13</v>
      </c>
      <c r="O70" s="76">
        <v>0.14</v>
      </c>
      <c r="P70" s="76">
        <v>0.14</v>
      </c>
      <c r="Q70" s="84">
        <v>0.14</v>
      </c>
      <c r="R70" s="214"/>
      <c r="S70" s="214"/>
      <c r="T70" s="129"/>
      <c r="U70" s="129"/>
      <c r="V70" s="129"/>
    </row>
    <row r="71" spans="1:22" ht="14.25">
      <c r="A71" s="63">
        <v>6.3</v>
      </c>
      <c r="B71" s="62" t="s">
        <v>71</v>
      </c>
      <c r="C71" s="241" t="s">
        <v>110</v>
      </c>
      <c r="D71" s="241" t="s">
        <v>110</v>
      </c>
      <c r="E71" s="241" t="s">
        <v>110</v>
      </c>
      <c r="F71" s="241" t="s">
        <v>110</v>
      </c>
      <c r="G71" s="81">
        <v>0.22</v>
      </c>
      <c r="H71" s="81">
        <v>0.21</v>
      </c>
      <c r="I71" s="81">
        <v>0.22</v>
      </c>
      <c r="J71" s="81">
        <v>0.21</v>
      </c>
      <c r="K71" s="81">
        <v>0.22</v>
      </c>
      <c r="L71" s="81">
        <v>0.21</v>
      </c>
      <c r="M71" s="81">
        <v>0.20500000000000002</v>
      </c>
      <c r="N71" s="76">
        <v>0.2</v>
      </c>
      <c r="O71" s="76">
        <v>0.21</v>
      </c>
      <c r="P71" s="76">
        <v>0.21</v>
      </c>
      <c r="Q71" s="84">
        <v>0.2</v>
      </c>
      <c r="R71" s="214"/>
      <c r="S71" s="214"/>
      <c r="T71" s="129"/>
      <c r="U71" s="129"/>
      <c r="V71" s="129"/>
    </row>
    <row r="72" spans="1:22" ht="14.25">
      <c r="A72" s="63">
        <v>6.4</v>
      </c>
      <c r="B72" s="62" t="s">
        <v>72</v>
      </c>
      <c r="C72" s="80" t="s">
        <v>110</v>
      </c>
      <c r="D72" s="80" t="s">
        <v>110</v>
      </c>
      <c r="E72" s="81">
        <v>0.48195321640357053</v>
      </c>
      <c r="F72" s="81">
        <v>0.5115937638937067</v>
      </c>
      <c r="G72" s="81">
        <v>0.5129917677443865</v>
      </c>
      <c r="H72" s="81">
        <v>0.49972913195436097</v>
      </c>
      <c r="I72" s="81">
        <v>0.5819688921227476</v>
      </c>
      <c r="J72" s="81">
        <v>0.598698009553205</v>
      </c>
      <c r="K72" s="81">
        <v>0.9685317726883913</v>
      </c>
      <c r="L72" s="81">
        <v>0.9962407814504747</v>
      </c>
      <c r="M72" s="81">
        <v>0.9789429787981212</v>
      </c>
      <c r="N72" s="84">
        <v>0.9726925051883866</v>
      </c>
      <c r="O72" s="84">
        <v>0.9854086656420762</v>
      </c>
      <c r="P72" s="84">
        <v>1.08262763651373</v>
      </c>
      <c r="Q72" s="176" t="s">
        <v>110</v>
      </c>
      <c r="R72" s="214"/>
      <c r="S72" s="214"/>
      <c r="T72" s="129"/>
      <c r="U72" s="129"/>
      <c r="V72" s="129"/>
    </row>
    <row r="73" spans="1:4" ht="14.25">
      <c r="A73" s="62"/>
      <c r="B73" s="214"/>
      <c r="C73" s="62"/>
      <c r="D73" s="62"/>
    </row>
    <row r="74" ht="14.25">
      <c r="A74" s="62" t="s">
        <v>112</v>
      </c>
    </row>
    <row r="75" ht="14.25">
      <c r="A75" s="62" t="s">
        <v>433</v>
      </c>
    </row>
    <row r="76" spans="1:18" ht="14.25">
      <c r="A76" s="62" t="s">
        <v>434</v>
      </c>
      <c r="N76" s="130"/>
      <c r="O76" s="130"/>
      <c r="P76" s="130"/>
      <c r="Q76" s="130"/>
      <c r="R76" s="130"/>
    </row>
    <row r="77" ht="14.25">
      <c r="A77" s="62" t="s">
        <v>288</v>
      </c>
    </row>
    <row r="78" ht="14.25">
      <c r="A78" s="94" t="s">
        <v>435</v>
      </c>
    </row>
    <row r="79" ht="14.25">
      <c r="A79" s="94" t="s">
        <v>436</v>
      </c>
    </row>
    <row r="80" ht="14.25">
      <c r="A80" s="94" t="s">
        <v>441</v>
      </c>
    </row>
  </sheetData>
  <sheetProtection/>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theme="0" tint="-0.24997000396251678"/>
  </sheetPr>
  <dimension ref="A1:AE786"/>
  <sheetViews>
    <sheetView zoomScale="70" zoomScaleNormal="70" zoomScalePageLayoutView="0" workbookViewId="0" topLeftCell="A1">
      <selection activeCell="C6" sqref="C6"/>
    </sheetView>
  </sheetViews>
  <sheetFormatPr defaultColWidth="9.140625" defaultRowHeight="15"/>
  <cols>
    <col min="1" max="1" width="5.7109375" style="4" customWidth="1"/>
    <col min="2" max="2" width="56.28125" style="4" customWidth="1"/>
    <col min="3" max="3" width="79.8515625" style="4" customWidth="1"/>
    <col min="4" max="4" width="60.140625" style="4" customWidth="1"/>
    <col min="5" max="5" width="15.140625" style="4" customWidth="1"/>
    <col min="6" max="6" width="14.421875" style="4" customWidth="1"/>
    <col min="7" max="11" width="9.140625" style="4" customWidth="1"/>
    <col min="12" max="12" width="9.140625" style="1" customWidth="1"/>
    <col min="13" max="13" width="9.8515625" style="4" customWidth="1"/>
    <col min="14" max="16384" width="9.140625" style="4" customWidth="1"/>
  </cols>
  <sheetData>
    <row r="1" spans="1:31" ht="14.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row>
    <row r="2" spans="1:31" ht="19.5">
      <c r="A2" s="5"/>
      <c r="B2" s="6" t="s">
        <v>277</v>
      </c>
      <c r="C2" s="7"/>
      <c r="D2" s="7"/>
      <c r="E2" s="8"/>
      <c r="F2" s="3"/>
      <c r="G2" s="3"/>
      <c r="H2" s="3"/>
      <c r="I2" s="3"/>
      <c r="J2" s="3"/>
      <c r="K2" s="3"/>
      <c r="L2" s="3"/>
      <c r="M2" s="3"/>
      <c r="N2" s="3"/>
      <c r="O2" s="3"/>
      <c r="P2" s="3"/>
      <c r="Q2" s="3"/>
      <c r="R2" s="3"/>
      <c r="S2" s="3"/>
      <c r="T2" s="3"/>
      <c r="U2" s="3"/>
      <c r="V2" s="3"/>
      <c r="W2" s="3"/>
      <c r="X2" s="3"/>
      <c r="Y2" s="3"/>
      <c r="Z2" s="3"/>
      <c r="AA2" s="3"/>
      <c r="AB2" s="3"/>
      <c r="AC2" s="3"/>
      <c r="AD2" s="3"/>
      <c r="AE2" s="3"/>
    </row>
    <row r="3" spans="1:31" ht="19.5">
      <c r="A3" s="5"/>
      <c r="B3" s="9" t="s">
        <v>115</v>
      </c>
      <c r="C3" s="9" t="s">
        <v>116</v>
      </c>
      <c r="D3" s="9" t="s">
        <v>311</v>
      </c>
      <c r="E3" s="9" t="s">
        <v>117</v>
      </c>
      <c r="F3" s="3"/>
      <c r="G3" s="3"/>
      <c r="H3" s="3"/>
      <c r="I3" s="3"/>
      <c r="J3" s="3"/>
      <c r="K3" s="3"/>
      <c r="L3" s="3"/>
      <c r="M3" s="3"/>
      <c r="N3" s="3"/>
      <c r="O3" s="3"/>
      <c r="P3" s="3"/>
      <c r="Q3" s="3"/>
      <c r="R3" s="3"/>
      <c r="S3" s="3"/>
      <c r="T3" s="3"/>
      <c r="U3" s="3"/>
      <c r="V3" s="3"/>
      <c r="W3" s="3"/>
      <c r="X3" s="3"/>
      <c r="Y3" s="3"/>
      <c r="Z3" s="3"/>
      <c r="AA3" s="3"/>
      <c r="AB3" s="3"/>
      <c r="AC3" s="3"/>
      <c r="AD3" s="3"/>
      <c r="AE3" s="3"/>
    </row>
    <row r="4" spans="1:31" ht="69" customHeight="1">
      <c r="A4" s="10"/>
      <c r="B4" s="55" t="s">
        <v>118</v>
      </c>
      <c r="C4" s="56" t="s">
        <v>119</v>
      </c>
      <c r="D4" s="56" t="s">
        <v>312</v>
      </c>
      <c r="E4" s="57" t="s">
        <v>309</v>
      </c>
      <c r="F4" s="3" t="s">
        <v>120</v>
      </c>
      <c r="G4" s="3"/>
      <c r="H4" s="3"/>
      <c r="I4" s="3"/>
      <c r="J4" s="3"/>
      <c r="K4" s="3"/>
      <c r="L4" s="3"/>
      <c r="M4" s="3"/>
      <c r="N4" s="3"/>
      <c r="O4" s="3"/>
      <c r="P4" s="3"/>
      <c r="Q4" s="3"/>
      <c r="R4" s="3"/>
      <c r="S4" s="3"/>
      <c r="T4" s="3"/>
      <c r="U4" s="3"/>
      <c r="V4" s="3"/>
      <c r="W4" s="3"/>
      <c r="X4" s="3"/>
      <c r="Y4" s="3"/>
      <c r="Z4" s="3"/>
      <c r="AA4" s="3"/>
      <c r="AB4" s="3"/>
      <c r="AC4" s="3"/>
      <c r="AD4" s="3"/>
      <c r="AE4" s="3"/>
    </row>
    <row r="5" spans="1:31" ht="114.75" customHeight="1">
      <c r="A5" s="10"/>
      <c r="B5" s="55" t="s">
        <v>121</v>
      </c>
      <c r="C5" s="56" t="s">
        <v>122</v>
      </c>
      <c r="D5" s="56" t="s">
        <v>313</v>
      </c>
      <c r="E5" s="57" t="s">
        <v>309</v>
      </c>
      <c r="F5" s="3" t="s">
        <v>120</v>
      </c>
      <c r="G5" s="3"/>
      <c r="H5" s="3"/>
      <c r="I5" s="3"/>
      <c r="J5" s="3"/>
      <c r="K5" s="3"/>
      <c r="L5" s="3"/>
      <c r="M5" s="3"/>
      <c r="N5" s="3"/>
      <c r="O5" s="3"/>
      <c r="P5" s="3"/>
      <c r="Q5" s="3"/>
      <c r="R5" s="3"/>
      <c r="S5" s="3"/>
      <c r="T5" s="3"/>
      <c r="U5" s="3"/>
      <c r="V5" s="3"/>
      <c r="W5" s="3"/>
      <c r="X5" s="3"/>
      <c r="Y5" s="3"/>
      <c r="Z5" s="3"/>
      <c r="AA5" s="3"/>
      <c r="AB5" s="3"/>
      <c r="AC5" s="3"/>
      <c r="AD5" s="3"/>
      <c r="AE5" s="3"/>
    </row>
    <row r="6" spans="1:31" ht="80.25" customHeight="1">
      <c r="A6" s="10"/>
      <c r="B6" s="55" t="s">
        <v>123</v>
      </c>
      <c r="C6" s="56" t="s">
        <v>124</v>
      </c>
      <c r="D6" s="56" t="s">
        <v>310</v>
      </c>
      <c r="E6" s="57" t="s">
        <v>309</v>
      </c>
      <c r="F6" s="3" t="s">
        <v>120</v>
      </c>
      <c r="G6" s="3"/>
      <c r="H6" s="3"/>
      <c r="I6" s="3"/>
      <c r="J6" s="3"/>
      <c r="K6" s="3"/>
      <c r="L6" s="3"/>
      <c r="M6" s="3"/>
      <c r="N6" s="3"/>
      <c r="O6" s="3"/>
      <c r="P6" s="3"/>
      <c r="Q6" s="3"/>
      <c r="R6" s="3"/>
      <c r="S6" s="3"/>
      <c r="T6" s="3"/>
      <c r="U6" s="3"/>
      <c r="V6" s="3"/>
      <c r="W6" s="3"/>
      <c r="X6" s="3"/>
      <c r="Y6" s="3"/>
      <c r="Z6" s="3"/>
      <c r="AA6" s="3"/>
      <c r="AB6" s="3"/>
      <c r="AC6" s="3"/>
      <c r="AD6" s="3"/>
      <c r="AE6" s="3"/>
    </row>
    <row r="7" spans="1:31" ht="114" customHeight="1">
      <c r="A7" s="10"/>
      <c r="B7" s="11" t="s">
        <v>125</v>
      </c>
      <c r="C7" s="12" t="s">
        <v>126</v>
      </c>
      <c r="D7" s="12" t="s">
        <v>275</v>
      </c>
      <c r="E7" s="13" t="s">
        <v>309</v>
      </c>
      <c r="F7" s="3" t="s">
        <v>120</v>
      </c>
      <c r="G7" s="3"/>
      <c r="H7" s="3"/>
      <c r="I7" s="3"/>
      <c r="J7" s="3"/>
      <c r="K7" s="3"/>
      <c r="L7" s="3"/>
      <c r="M7" s="3"/>
      <c r="N7" s="3"/>
      <c r="O7" s="3"/>
      <c r="P7" s="3"/>
      <c r="Q7" s="3"/>
      <c r="R7" s="3"/>
      <c r="S7" s="3"/>
      <c r="T7" s="3"/>
      <c r="U7" s="3"/>
      <c r="V7" s="3"/>
      <c r="W7" s="3"/>
      <c r="X7" s="3"/>
      <c r="Y7" s="3"/>
      <c r="Z7" s="3"/>
      <c r="AA7" s="3"/>
      <c r="AB7" s="3"/>
      <c r="AC7" s="3"/>
      <c r="AD7" s="3"/>
      <c r="AE7" s="3"/>
    </row>
    <row r="8" spans="1:31" ht="65.25" customHeight="1">
      <c r="A8" s="10"/>
      <c r="B8" s="11" t="s">
        <v>127</v>
      </c>
      <c r="C8" s="12" t="s">
        <v>128</v>
      </c>
      <c r="D8" s="12" t="s">
        <v>275</v>
      </c>
      <c r="E8" s="13" t="s">
        <v>309</v>
      </c>
      <c r="F8" s="3" t="s">
        <v>120</v>
      </c>
      <c r="G8" s="3"/>
      <c r="H8" s="3"/>
      <c r="I8" s="3"/>
      <c r="J8" s="3"/>
      <c r="K8" s="3"/>
      <c r="L8" s="3"/>
      <c r="M8" s="3"/>
      <c r="N8" s="3"/>
      <c r="O8" s="3"/>
      <c r="P8" s="3"/>
      <c r="Q8" s="3"/>
      <c r="R8" s="3"/>
      <c r="S8" s="3"/>
      <c r="T8" s="3"/>
      <c r="U8" s="3"/>
      <c r="V8" s="3"/>
      <c r="W8" s="3"/>
      <c r="X8" s="3"/>
      <c r="Y8" s="3"/>
      <c r="Z8" s="3"/>
      <c r="AA8" s="3"/>
      <c r="AB8" s="3"/>
      <c r="AC8" s="3"/>
      <c r="AD8" s="3"/>
      <c r="AE8" s="3"/>
    </row>
    <row r="9" spans="1:31" ht="14.25">
      <c r="A9" s="10"/>
      <c r="B9" s="259" t="s">
        <v>276</v>
      </c>
      <c r="C9" s="260"/>
      <c r="D9" s="14"/>
      <c r="E9" s="15"/>
      <c r="F9" s="3"/>
      <c r="G9" s="3"/>
      <c r="H9" s="3"/>
      <c r="I9" s="3"/>
      <c r="J9" s="3"/>
      <c r="K9" s="3"/>
      <c r="L9" s="3"/>
      <c r="M9" s="3"/>
      <c r="N9" s="3"/>
      <c r="O9" s="3"/>
      <c r="P9" s="3"/>
      <c r="Q9" s="3"/>
      <c r="R9" s="3"/>
      <c r="S9" s="3"/>
      <c r="T9" s="3"/>
      <c r="U9" s="3"/>
      <c r="V9" s="3"/>
      <c r="W9" s="3"/>
      <c r="X9" s="3"/>
      <c r="Y9" s="3"/>
      <c r="Z9" s="3"/>
      <c r="AA9" s="3"/>
      <c r="AB9" s="3"/>
      <c r="AC9" s="3"/>
      <c r="AD9" s="3"/>
      <c r="AE9" s="3"/>
    </row>
    <row r="10" spans="1:31" ht="14.25">
      <c r="A10" s="10"/>
      <c r="B10" s="51"/>
      <c r="C10" s="52"/>
      <c r="D10" s="14"/>
      <c r="E10" s="15"/>
      <c r="F10" s="3"/>
      <c r="G10" s="3"/>
      <c r="H10" s="3"/>
      <c r="I10" s="3"/>
      <c r="J10" s="3"/>
      <c r="K10" s="3"/>
      <c r="L10" s="3"/>
      <c r="M10" s="3"/>
      <c r="N10" s="3"/>
      <c r="O10" s="3"/>
      <c r="P10" s="3"/>
      <c r="Q10" s="3"/>
      <c r="R10" s="3"/>
      <c r="S10" s="3"/>
      <c r="T10" s="3"/>
      <c r="U10" s="3"/>
      <c r="V10" s="3"/>
      <c r="W10" s="3"/>
      <c r="X10" s="3"/>
      <c r="Y10" s="3"/>
      <c r="Z10" s="3"/>
      <c r="AA10" s="3"/>
      <c r="AB10" s="3"/>
      <c r="AC10" s="3"/>
      <c r="AD10" s="3"/>
      <c r="AE10" s="3"/>
    </row>
    <row r="11" spans="1:31" ht="14.25">
      <c r="A11" s="10"/>
      <c r="B11" s="51"/>
      <c r="C11" s="52"/>
      <c r="D11" s="14"/>
      <c r="E11" s="15"/>
      <c r="F11" s="3"/>
      <c r="G11" s="3"/>
      <c r="H11" s="3"/>
      <c r="I11" s="3"/>
      <c r="J11" s="3"/>
      <c r="K11" s="3"/>
      <c r="L11" s="3"/>
      <c r="M11" s="3"/>
      <c r="N11" s="3"/>
      <c r="O11" s="3"/>
      <c r="P11" s="3"/>
      <c r="Q11" s="3"/>
      <c r="R11" s="3"/>
      <c r="S11" s="3"/>
      <c r="T11" s="3"/>
      <c r="U11" s="3"/>
      <c r="V11" s="3"/>
      <c r="W11" s="3"/>
      <c r="X11" s="3"/>
      <c r="Y11" s="3"/>
      <c r="Z11" s="3"/>
      <c r="AA11" s="3"/>
      <c r="AB11" s="3"/>
      <c r="AC11" s="3"/>
      <c r="AD11" s="3"/>
      <c r="AE11" s="3"/>
    </row>
    <row r="12" spans="1:31" ht="14.25">
      <c r="A12" s="10"/>
      <c r="B12" s="16"/>
      <c r="C12" s="14"/>
      <c r="D12" s="14"/>
      <c r="E12" s="15"/>
      <c r="F12" s="3"/>
      <c r="G12" s="3"/>
      <c r="H12" s="3"/>
      <c r="I12" s="3"/>
      <c r="J12" s="3"/>
      <c r="K12" s="3"/>
      <c r="L12" s="3"/>
      <c r="M12" s="3"/>
      <c r="N12" s="3"/>
      <c r="O12" s="3"/>
      <c r="P12" s="3"/>
      <c r="Q12" s="3"/>
      <c r="R12" s="3"/>
      <c r="S12" s="3"/>
      <c r="T12" s="3"/>
      <c r="U12" s="3"/>
      <c r="V12" s="3"/>
      <c r="W12" s="3"/>
      <c r="X12" s="3"/>
      <c r="Y12" s="3"/>
      <c r="Z12" s="3"/>
      <c r="AA12" s="3"/>
      <c r="AB12" s="3"/>
      <c r="AC12" s="3"/>
      <c r="AD12" s="3"/>
      <c r="AE12" s="3"/>
    </row>
    <row r="13" spans="1:31" ht="14.25">
      <c r="A13" s="10"/>
      <c r="B13" s="16"/>
      <c r="C13" s="14"/>
      <c r="D13" s="14"/>
      <c r="E13" s="15"/>
      <c r="F13" s="3"/>
      <c r="G13" s="3"/>
      <c r="H13" s="3"/>
      <c r="I13" s="3"/>
      <c r="J13" s="3"/>
      <c r="K13" s="3"/>
      <c r="L13" s="3"/>
      <c r="M13" s="3"/>
      <c r="N13" s="3"/>
      <c r="O13" s="3"/>
      <c r="P13" s="3"/>
      <c r="Q13" s="3"/>
      <c r="R13" s="3"/>
      <c r="S13" s="3"/>
      <c r="T13" s="3"/>
      <c r="U13" s="3"/>
      <c r="V13" s="3"/>
      <c r="W13" s="3"/>
      <c r="X13" s="3"/>
      <c r="Y13" s="3"/>
      <c r="Z13" s="3"/>
      <c r="AA13" s="3"/>
      <c r="AB13" s="3"/>
      <c r="AC13" s="3"/>
      <c r="AD13" s="3"/>
      <c r="AE13" s="3"/>
    </row>
    <row r="14" spans="1:31" ht="14.25">
      <c r="A14" s="10"/>
      <c r="B14" s="16"/>
      <c r="C14" s="14"/>
      <c r="D14" s="14"/>
      <c r="E14" s="15"/>
      <c r="F14" s="3"/>
      <c r="G14" s="3"/>
      <c r="H14" s="3"/>
      <c r="I14" s="3"/>
      <c r="J14" s="3"/>
      <c r="K14" s="3"/>
      <c r="L14" s="3"/>
      <c r="M14" s="3"/>
      <c r="N14" s="3"/>
      <c r="O14" s="3"/>
      <c r="P14" s="3"/>
      <c r="Q14" s="3"/>
      <c r="R14" s="3"/>
      <c r="S14" s="3"/>
      <c r="T14" s="3"/>
      <c r="U14" s="3"/>
      <c r="V14" s="3"/>
      <c r="W14" s="3"/>
      <c r="X14" s="3"/>
      <c r="Y14" s="3"/>
      <c r="Z14" s="3"/>
      <c r="AA14" s="3"/>
      <c r="AB14" s="3"/>
      <c r="AC14" s="3"/>
      <c r="AD14" s="3"/>
      <c r="AE14" s="3"/>
    </row>
    <row r="15" spans="1:31" ht="14.25">
      <c r="A15" s="10"/>
      <c r="B15" s="16"/>
      <c r="C15" s="14"/>
      <c r="D15" s="14"/>
      <c r="E15" s="15"/>
      <c r="F15" s="3"/>
      <c r="G15" s="3"/>
      <c r="H15" s="3"/>
      <c r="I15" s="3"/>
      <c r="J15" s="3"/>
      <c r="K15" s="3"/>
      <c r="L15" s="3"/>
      <c r="M15" s="3"/>
      <c r="N15" s="3"/>
      <c r="O15" s="3"/>
      <c r="P15" s="3"/>
      <c r="Q15" s="3"/>
      <c r="R15" s="3"/>
      <c r="S15" s="3"/>
      <c r="T15" s="3"/>
      <c r="U15" s="3"/>
      <c r="V15" s="3"/>
      <c r="W15" s="3"/>
      <c r="X15" s="3"/>
      <c r="Y15" s="3"/>
      <c r="Z15" s="3"/>
      <c r="AA15" s="3"/>
      <c r="AB15" s="3"/>
      <c r="AC15" s="3"/>
      <c r="AD15" s="3"/>
      <c r="AE15" s="3"/>
    </row>
    <row r="16" spans="1:31" ht="14.25">
      <c r="A16" s="10"/>
      <c r="B16" s="16"/>
      <c r="C16" s="14"/>
      <c r="D16" s="14"/>
      <c r="E16" s="15"/>
      <c r="F16" s="3"/>
      <c r="G16" s="3"/>
      <c r="H16" s="3"/>
      <c r="I16" s="3"/>
      <c r="J16" s="3"/>
      <c r="K16" s="3"/>
      <c r="L16" s="3"/>
      <c r="M16" s="3"/>
      <c r="N16" s="3"/>
      <c r="O16" s="3"/>
      <c r="P16" s="3"/>
      <c r="Q16" s="3"/>
      <c r="R16" s="3"/>
      <c r="S16" s="3"/>
      <c r="T16" s="3"/>
      <c r="U16" s="3"/>
      <c r="V16" s="3"/>
      <c r="W16" s="3"/>
      <c r="X16" s="3"/>
      <c r="Y16" s="3"/>
      <c r="Z16" s="3"/>
      <c r="AA16" s="3"/>
      <c r="AB16" s="3"/>
      <c r="AC16" s="3"/>
      <c r="AD16" s="3"/>
      <c r="AE16" s="3"/>
    </row>
    <row r="17" spans="1:31" ht="14.25">
      <c r="A17" s="10"/>
      <c r="B17" s="16"/>
      <c r="C17" s="14"/>
      <c r="D17" s="14"/>
      <c r="E17" s="15"/>
      <c r="F17" s="3"/>
      <c r="G17" s="3"/>
      <c r="H17" s="3"/>
      <c r="I17" s="3"/>
      <c r="J17" s="3"/>
      <c r="K17" s="3"/>
      <c r="L17" s="3"/>
      <c r="M17" s="3"/>
      <c r="N17" s="3"/>
      <c r="O17" s="3"/>
      <c r="P17" s="3"/>
      <c r="Q17" s="3"/>
      <c r="R17" s="3"/>
      <c r="S17" s="3"/>
      <c r="T17" s="3"/>
      <c r="U17" s="3"/>
      <c r="V17" s="3"/>
      <c r="W17" s="3"/>
      <c r="X17" s="3"/>
      <c r="Y17" s="3"/>
      <c r="Z17" s="3"/>
      <c r="AA17" s="3"/>
      <c r="AB17" s="3"/>
      <c r="AC17" s="3"/>
      <c r="AD17" s="3"/>
      <c r="AE17" s="3"/>
    </row>
    <row r="18" spans="1:31" ht="14.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row>
    <row r="19" spans="1:31" ht="14.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1:31" ht="14.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1:31" ht="14.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row>
    <row r="22" spans="1:31" ht="14.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row>
    <row r="23" spans="1:31" ht="14.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14.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row>
    <row r="25" spans="1:31" ht="14.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row>
    <row r="26" spans="1:31" ht="14.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row>
    <row r="27" spans="1:31" ht="14.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row>
    <row r="28" spans="1:31" ht="14.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row>
    <row r="29" spans="1:31" ht="14.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4.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row>
    <row r="31" spans="1:31" ht="14.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ht="14.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row r="33" spans="1:31" ht="14.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row>
    <row r="34" spans="1:31" ht="14.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row>
    <row r="35" spans="1:31" ht="14.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row>
    <row r="36" spans="1:31" ht="14.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row>
    <row r="37" spans="1:31" ht="14.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row>
    <row r="38" spans="1:31" ht="14.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row>
    <row r="39" spans="1:31" ht="14.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row>
    <row r="40" spans="1:31" ht="14.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1" ht="14.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row>
    <row r="42" spans="1:31" ht="14.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row>
    <row r="43" spans="1:31" ht="14.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row>
    <row r="44" spans="1:31" ht="14.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row>
    <row r="45" spans="1:31" ht="14.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row>
    <row r="46" spans="1:31" ht="14.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31" ht="14.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31" ht="14.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1:31" ht="14.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1:31" ht="14.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ht="14.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ht="14.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ht="14.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ht="14.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ht="14.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ht="14.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ht="14.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ht="14.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ht="14.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14.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14.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ht="14.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ht="14.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ht="14.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ht="14.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ht="14.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ht="14.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14.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ht="14.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ht="14.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ht="14.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14.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14.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ht="14.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ht="14.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4.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ht="14.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14.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ht="14.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4.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ht="14.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ht="14.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ht="14.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ht="14.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ht="14.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ht="14.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ht="14.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ht="14.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4.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ht="14.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ht="14.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4.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ht="14.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ht="14.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ht="14.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ht="14.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ht="14.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ht="14.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ht="14.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ht="14.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ht="14.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1" ht="14.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1:31" ht="14.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1:31" ht="14.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31" ht="14.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1" ht="14.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1:31" ht="14.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1:31" ht="14.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ht="14.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1" ht="14.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ht="14.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ht="14.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ht="14.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ht="14.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ht="14.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ht="14.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ht="14.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ht="14.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ht="14.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ht="14.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ht="14.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ht="14.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ht="14.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ht="14.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ht="14.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ht="14.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ht="14.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ht="14.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1:31" ht="14.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1:31" ht="14.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1:31" ht="14.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1:31" ht="14.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31" ht="14.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1:31" ht="14.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1:31" ht="14.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1:31" ht="14.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1:31" ht="14.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1:31" ht="14.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1:31" ht="14.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1:31" ht="14.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1:31" ht="14.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31" ht="14.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1:31" ht="14.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1:31" ht="14.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1:31" ht="14.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1:31" ht="14.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4.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4.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1:31" ht="14.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1:31" ht="14.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ht="14.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1:31" ht="14.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1:31" ht="14.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1:31" ht="14.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1:31" ht="14.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1:31" ht="14.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1:31" ht="14.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1:31" ht="14.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1:31" ht="14.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ht="14.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1:31" ht="14.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1:31" ht="14.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1:31" ht="14.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1:31" ht="14.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1:31" ht="14.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1:31" ht="14.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ht="14.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1" ht="14.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ht="14.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1" ht="14.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1:31" ht="14.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1:31" ht="14.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1:31" ht="14.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1:31" ht="14.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1:31" ht="14.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1:31" ht="14.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1:31" ht="14.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ht="14.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1:31" ht="14.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1:31" ht="14.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1:31" ht="14.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1:31" ht="14.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1:31" ht="14.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ht="14.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ht="14.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ht="14.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ht="14.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1:31" ht="14.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1:31" ht="14.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1:31" ht="14.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1:31" ht="14.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1:31" ht="14.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ht="14.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ht="14.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ht="14.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ht="14.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1:31" ht="14.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1:31" ht="14.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1:31" ht="14.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1:31" ht="14.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1:31" ht="14.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ht="14.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ht="14.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ht="14.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ht="14.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1:31" ht="14.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1:31" ht="14.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1:31" ht="14.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1:31" ht="14.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1:31" ht="14.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ht="14.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ht="14.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ht="14.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ht="14.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1:31" ht="14.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1:31" ht="14.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1:31" ht="14.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1:31" ht="14.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1:31" ht="14.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spans="1:31" ht="14.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spans="1:31" ht="14.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spans="1:31" ht="14.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ht="14.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spans="1:31" ht="14.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spans="1:31" ht="14.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spans="1:31" ht="14.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spans="1:31" ht="14.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ht="14.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4.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4.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4.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4.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4.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4.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4.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4.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4.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4.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4.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4.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4.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4.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4.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4.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4.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4.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4.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4.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4.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4.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4.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4.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4.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4.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4.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4.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4.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4.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4.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4.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4.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4.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4.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4.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4.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4.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4.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4.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4.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4.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4.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4.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4.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4.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4.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4.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4.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4.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4.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4.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4.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4.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4.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4.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4.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4.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4.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4.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4.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4.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4.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4.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4.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4.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4.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4.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4.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4.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4.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4.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4.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4.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4.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4.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4.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4.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4.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4.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4.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4.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4.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4.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4.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4.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4.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4.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4.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4.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4.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4.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4.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4.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4.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4.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4.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4.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4.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4.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4.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4.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4.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4.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4.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4.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4.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4.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4.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4.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4.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4.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4.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4.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4.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4.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4.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4.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4.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4.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4.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4.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4.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4.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4.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4.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4.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4.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4.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4.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4.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4.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4.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4.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4.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4.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4.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4.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4.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4.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4.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4.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4.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4.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4.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4.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4.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4.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4.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4.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4.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4.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4.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4.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4.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4.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4.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4.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4.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4.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4.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4.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4.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4.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4.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4.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4.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4.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4.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4.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4.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4.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4.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4.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4.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4.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4.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4.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4.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4.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4.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4.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4.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4.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4.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4.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4.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4.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4.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4.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4.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4.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4.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4.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4.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4.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4.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4.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4.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4.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4.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4.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4.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4.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4.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4.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4.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4.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4.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4.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4.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4.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4.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4.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4.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4.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4.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4.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4.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4.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4.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4.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4.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4.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4.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4.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4.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4.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4.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4.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4.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4.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4.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4.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4.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4.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4.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4.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4.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4.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4.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4.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4.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4.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4.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4.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4.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4.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4.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4.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4.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4.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4.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4.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4.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4.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4.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4.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4.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4.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4.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4.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4.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4.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4.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4.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4.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4.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4.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4.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4.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4.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4.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4.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4.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4.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4.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4.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4.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4.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4.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4.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4.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4.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4.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4.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4.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4.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4.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4.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4.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4.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4.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4.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4.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4.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4.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4.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4.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4.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4.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4.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4.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4.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4.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4.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4.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4.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4.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4.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4.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4.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4.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4.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4.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4.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4.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4.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4.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4.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4.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4.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4.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4.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4.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4.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4.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4.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4.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4.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4.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4.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4.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4.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4.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4.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4.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4.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4.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4.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4.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4.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4.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4.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4.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4.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4.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4.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4.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4.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4.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4.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4.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4.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4.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4.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4.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4.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4.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4.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4.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4.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4.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4.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4.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4.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4.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4.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4.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4.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4.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4.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4.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4.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4.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4.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4.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4.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4.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4.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4.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4.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4.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4.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4.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4.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4.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4.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4.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4.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4.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4.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4.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4.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4.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4.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4.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4.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4.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4.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4.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4.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4.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4.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4.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4.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4.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4.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4.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4.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4.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4.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4.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4.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4.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4.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4.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4.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4.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4.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4.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4.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4.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4.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4.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4.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4.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4.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4.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4.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4.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4.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4.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4.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4.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4.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4.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4.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4.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4.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4.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4.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4.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4.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4.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4.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4.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4.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4.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4.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4.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4.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4.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4.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4.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4.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4.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4.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4.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4.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4.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4.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4.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4.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4.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4.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4.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4.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4.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4.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4.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4.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4.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4.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4.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4.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4.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4.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4.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4.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4.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4.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4.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4.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4.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4.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4.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4.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4.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4.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4.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4.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4.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4.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4.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4.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4.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4.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4.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4.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4.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4.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4.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4.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4.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4.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4.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4.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4.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4.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4.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4.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4.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4.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4.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4.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4.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4.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4.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4.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4.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4.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4.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4.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4.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4.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4.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4.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4.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4.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4.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4.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4.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4.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4.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4.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4.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4.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4.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4.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4.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4.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4.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4.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4.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4.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4.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4.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4.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4.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4.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4.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4.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4.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4.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4.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4.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sheetData>
  <sheetProtection/>
  <mergeCells count="1">
    <mergeCell ref="B9:C9"/>
  </mergeCells>
  <hyperlinks>
    <hyperlink ref="E5" r:id="rId1" display="https://eiopa.europa.eu/Publications/Reports/EIOPA-OPC-14-058_Database_of_pension_plans_product_in_EEA-guide_for_compilation.pdf"/>
  </hyperlinks>
  <printOptions/>
  <pageMargins left="0.7" right="0.7" top="0.75" bottom="0.75" header="0.3" footer="0.3"/>
  <pageSetup horizontalDpi="600" verticalDpi="600" orientation="portrait" r:id="rId2"/>
</worksheet>
</file>

<file path=xl/worksheets/sheet29.xml><?xml version="1.0" encoding="utf-8"?>
<worksheet xmlns="http://schemas.openxmlformats.org/spreadsheetml/2006/main" xmlns:r="http://schemas.openxmlformats.org/officeDocument/2006/relationships">
  <sheetPr>
    <tabColor theme="0" tint="-0.24997000396251678"/>
  </sheetPr>
  <dimension ref="A1:S129"/>
  <sheetViews>
    <sheetView zoomScale="70" zoomScaleNormal="70" zoomScalePageLayoutView="0" workbookViewId="0" topLeftCell="A1">
      <selection activeCell="D67" sqref="D67"/>
    </sheetView>
  </sheetViews>
  <sheetFormatPr defaultColWidth="9.140625" defaultRowHeight="15"/>
  <cols>
    <col min="1" max="1" width="6.140625" style="18" customWidth="1"/>
    <col min="2" max="2" width="5.140625" style="4" customWidth="1"/>
    <col min="3" max="3" width="83.7109375" style="4" customWidth="1"/>
    <col min="4" max="4" width="96.8515625" style="41" customWidth="1"/>
    <col min="5" max="5" width="32.140625" style="18" customWidth="1"/>
    <col min="6" max="6" width="11.00390625" style="20" customWidth="1"/>
    <col min="7" max="7" width="3.28125" style="18" customWidth="1"/>
    <col min="8" max="8" width="9.140625" style="18" customWidth="1"/>
    <col min="9" max="9" width="74.28125" style="18" customWidth="1"/>
    <col min="10" max="19" width="9.140625" style="18" customWidth="1"/>
    <col min="20" max="16384" width="9.140625" style="4" customWidth="1"/>
  </cols>
  <sheetData>
    <row r="1" spans="2:6" s="18" customFormat="1" ht="14.25">
      <c r="B1" s="17" t="s">
        <v>274</v>
      </c>
      <c r="E1" s="89" t="s">
        <v>129</v>
      </c>
      <c r="F1" s="90"/>
    </row>
    <row r="2" spans="2:6" s="18" customFormat="1" ht="14.25">
      <c r="B2" s="17" t="s">
        <v>131</v>
      </c>
      <c r="C2" s="17"/>
      <c r="E2" s="91"/>
      <c r="F2" s="89" t="s">
        <v>273</v>
      </c>
    </row>
    <row r="3" spans="2:6" s="18" customFormat="1" ht="14.25">
      <c r="B3" s="17"/>
      <c r="C3" s="17"/>
      <c r="E3" s="92"/>
      <c r="F3" s="89" t="s">
        <v>130</v>
      </c>
    </row>
    <row r="4" spans="2:6" s="18" customFormat="1" ht="14.25">
      <c r="B4" s="17" t="s">
        <v>286</v>
      </c>
      <c r="C4" s="17"/>
      <c r="D4" s="23"/>
      <c r="F4" s="20"/>
    </row>
    <row r="5" spans="2:6" s="18" customFormat="1" ht="14.25">
      <c r="B5" s="59" t="s">
        <v>231</v>
      </c>
      <c r="C5" s="17"/>
      <c r="D5" s="19"/>
      <c r="F5" s="20"/>
    </row>
    <row r="6" spans="2:6" s="18" customFormat="1" ht="14.25">
      <c r="B6" s="17"/>
      <c r="C6" s="17"/>
      <c r="D6" s="19"/>
      <c r="F6" s="20"/>
    </row>
    <row r="7" spans="3:6" s="18" customFormat="1" ht="13.5" customHeight="1">
      <c r="C7" s="17"/>
      <c r="D7" s="19"/>
      <c r="F7" s="20"/>
    </row>
    <row r="8" spans="3:6" s="18" customFormat="1" ht="14.25">
      <c r="C8" s="17" t="s">
        <v>132</v>
      </c>
      <c r="D8" s="19"/>
      <c r="F8" s="20"/>
    </row>
    <row r="9" spans="3:6" s="18" customFormat="1" ht="14.25">
      <c r="C9" s="18" t="s">
        <v>133</v>
      </c>
      <c r="D9" s="19" t="s">
        <v>134</v>
      </c>
      <c r="F9" s="20"/>
    </row>
    <row r="10" spans="2:6" s="18" customFormat="1" ht="72">
      <c r="B10" s="25">
        <v>1.1</v>
      </c>
      <c r="C10" s="25" t="s">
        <v>135</v>
      </c>
      <c r="D10" s="26" t="s">
        <v>136</v>
      </c>
      <c r="F10" s="20"/>
    </row>
    <row r="11" spans="2:4" s="18" customFormat="1" ht="14.25">
      <c r="B11" s="27">
        <v>1.2</v>
      </c>
      <c r="C11" s="21" t="s">
        <v>137</v>
      </c>
      <c r="D11" s="28" t="s">
        <v>138</v>
      </c>
    </row>
    <row r="12" spans="2:6" s="18" customFormat="1" ht="14.25">
      <c r="B12" s="29">
        <v>1.3</v>
      </c>
      <c r="C12" s="22" t="s">
        <v>139</v>
      </c>
      <c r="D12" s="30" t="s">
        <v>140</v>
      </c>
      <c r="F12" s="20"/>
    </row>
    <row r="13" spans="2:6" s="18" customFormat="1" ht="14.25">
      <c r="B13" s="27">
        <v>1.4</v>
      </c>
      <c r="C13" s="21" t="s">
        <v>141</v>
      </c>
      <c r="D13" s="28" t="s">
        <v>142</v>
      </c>
      <c r="F13" s="20"/>
    </row>
    <row r="14" spans="2:6" s="18" customFormat="1" ht="14.25">
      <c r="B14" s="27">
        <v>1.5</v>
      </c>
      <c r="C14" s="21" t="s">
        <v>143</v>
      </c>
      <c r="D14" s="28" t="s">
        <v>144</v>
      </c>
      <c r="F14" s="20"/>
    </row>
    <row r="15" spans="2:6" s="18" customFormat="1" ht="14.25">
      <c r="B15" s="29">
        <v>1.6</v>
      </c>
      <c r="C15" s="22" t="s">
        <v>145</v>
      </c>
      <c r="D15" s="30" t="s">
        <v>146</v>
      </c>
      <c r="F15" s="20"/>
    </row>
    <row r="16" spans="2:6" s="18" customFormat="1" ht="14.25">
      <c r="B16" s="27">
        <v>1.7</v>
      </c>
      <c r="C16" s="21" t="s">
        <v>147</v>
      </c>
      <c r="D16" s="28" t="s">
        <v>148</v>
      </c>
      <c r="F16" s="20"/>
    </row>
    <row r="17" spans="2:6" s="18" customFormat="1" ht="14.25">
      <c r="B17" s="27">
        <v>1.8</v>
      </c>
      <c r="C17" s="21" t="s">
        <v>149</v>
      </c>
      <c r="D17" s="28" t="s">
        <v>150</v>
      </c>
      <c r="F17" s="20"/>
    </row>
    <row r="18" spans="2:6" s="18" customFormat="1" ht="14.25">
      <c r="B18" s="29">
        <v>1.9</v>
      </c>
      <c r="C18" s="22" t="s">
        <v>151</v>
      </c>
      <c r="D18" s="30" t="s">
        <v>152</v>
      </c>
      <c r="F18" s="20"/>
    </row>
    <row r="19" spans="3:6" s="18" customFormat="1" ht="14.25">
      <c r="C19" s="18" t="s">
        <v>153</v>
      </c>
      <c r="D19" s="19"/>
      <c r="F19" s="20"/>
    </row>
    <row r="20" spans="4:6" s="18" customFormat="1" ht="14.25" customHeight="1">
      <c r="D20" s="19"/>
      <c r="F20" s="20"/>
    </row>
    <row r="21" spans="3:6" s="18" customFormat="1" ht="14.25">
      <c r="C21" s="17" t="s">
        <v>11</v>
      </c>
      <c r="D21" s="19"/>
      <c r="F21" s="20"/>
    </row>
    <row r="22" spans="3:6" s="18" customFormat="1" ht="14.25">
      <c r="C22" s="18" t="s">
        <v>133</v>
      </c>
      <c r="D22" s="19" t="s">
        <v>134</v>
      </c>
      <c r="F22" s="20"/>
    </row>
    <row r="23" spans="2:6" s="18" customFormat="1" ht="14.25">
      <c r="B23" s="27">
        <v>2.1</v>
      </c>
      <c r="C23" s="21" t="s">
        <v>154</v>
      </c>
      <c r="D23" s="28" t="s">
        <v>155</v>
      </c>
      <c r="F23" s="20"/>
    </row>
    <row r="24" spans="2:6" s="18" customFormat="1" ht="14.25">
      <c r="B24" s="27">
        <v>2.2</v>
      </c>
      <c r="C24" s="21" t="s">
        <v>156</v>
      </c>
      <c r="D24" s="28" t="s">
        <v>157</v>
      </c>
      <c r="F24" s="20"/>
    </row>
    <row r="25" spans="2:6" s="18" customFormat="1" ht="14.25">
      <c r="B25" s="27">
        <v>2.3</v>
      </c>
      <c r="C25" s="21" t="s">
        <v>158</v>
      </c>
      <c r="D25" s="28"/>
      <c r="F25" s="20"/>
    </row>
    <row r="26" spans="2:6" s="18" customFormat="1" ht="14.25">
      <c r="B26" s="29">
        <v>2.4</v>
      </c>
      <c r="C26" s="22" t="s">
        <v>159</v>
      </c>
      <c r="D26" s="30" t="s">
        <v>160</v>
      </c>
      <c r="F26" s="20"/>
    </row>
    <row r="27" spans="2:6" s="18" customFormat="1" ht="14.25">
      <c r="B27" s="29">
        <v>2.5</v>
      </c>
      <c r="C27" s="22" t="s">
        <v>161</v>
      </c>
      <c r="D27" s="30" t="s">
        <v>162</v>
      </c>
      <c r="F27" s="20"/>
    </row>
    <row r="28" spans="2:11" s="18" customFormat="1" ht="14.25">
      <c r="B28" s="27">
        <v>2.6</v>
      </c>
      <c r="C28" s="21" t="s">
        <v>163</v>
      </c>
      <c r="D28" s="28" t="s">
        <v>164</v>
      </c>
      <c r="F28" s="20"/>
      <c r="I28" s="20"/>
      <c r="J28" s="20"/>
      <c r="K28" s="20"/>
    </row>
    <row r="29" spans="2:11" s="18" customFormat="1" ht="14.25">
      <c r="B29" s="27">
        <v>2.7</v>
      </c>
      <c r="C29" s="21" t="s">
        <v>165</v>
      </c>
      <c r="D29" s="28" t="s">
        <v>166</v>
      </c>
      <c r="F29" s="20"/>
      <c r="I29" s="20"/>
      <c r="J29" s="20"/>
      <c r="K29" s="20"/>
    </row>
    <row r="30" spans="2:11" s="18" customFormat="1" ht="14.25">
      <c r="B30" s="29">
        <v>2.8</v>
      </c>
      <c r="C30" s="22" t="s">
        <v>167</v>
      </c>
      <c r="D30" s="30" t="s">
        <v>168</v>
      </c>
      <c r="F30" s="20"/>
      <c r="I30" s="20"/>
      <c r="J30" s="20"/>
      <c r="K30" s="20"/>
    </row>
    <row r="31" spans="4:11" s="18" customFormat="1" ht="14.25">
      <c r="D31" s="19"/>
      <c r="F31" s="20"/>
      <c r="I31" s="20"/>
      <c r="J31" s="20"/>
      <c r="K31" s="20"/>
    </row>
    <row r="32" spans="3:11" s="18" customFormat="1" ht="14.25">
      <c r="C32" s="37" t="s">
        <v>19</v>
      </c>
      <c r="D32" s="19"/>
      <c r="F32" s="20"/>
      <c r="I32" s="20"/>
      <c r="J32" s="20"/>
      <c r="K32" s="20"/>
    </row>
    <row r="33" spans="3:11" s="18" customFormat="1" ht="14.25">
      <c r="C33" s="18" t="s">
        <v>133</v>
      </c>
      <c r="D33" s="19" t="s">
        <v>134</v>
      </c>
      <c r="F33" s="20"/>
      <c r="I33" s="20"/>
      <c r="J33" s="20"/>
      <c r="K33" s="20"/>
    </row>
    <row r="34" spans="2:11" s="18" customFormat="1" ht="14.25">
      <c r="B34" s="27">
        <v>3.1</v>
      </c>
      <c r="C34" s="21" t="s">
        <v>169</v>
      </c>
      <c r="D34" s="28" t="s">
        <v>170</v>
      </c>
      <c r="F34" s="20"/>
      <c r="I34" s="20"/>
      <c r="J34" s="20"/>
      <c r="K34" s="20"/>
    </row>
    <row r="35" spans="2:11" s="18" customFormat="1" ht="14.25">
      <c r="B35" s="27">
        <v>3.2</v>
      </c>
      <c r="C35" s="21" t="s">
        <v>171</v>
      </c>
      <c r="D35" s="28" t="s">
        <v>172</v>
      </c>
      <c r="F35" s="20"/>
      <c r="I35" s="20"/>
      <c r="J35" s="20"/>
      <c r="K35" s="20"/>
    </row>
    <row r="36" spans="2:11" s="18" customFormat="1" ht="14.25">
      <c r="B36" s="27">
        <v>3.3</v>
      </c>
      <c r="C36" s="21" t="s">
        <v>173</v>
      </c>
      <c r="D36" s="28" t="s">
        <v>174</v>
      </c>
      <c r="F36" s="20"/>
      <c r="I36" s="20"/>
      <c r="J36" s="20"/>
      <c r="K36" s="20"/>
    </row>
    <row r="37" spans="2:11" s="18" customFormat="1" ht="14.25">
      <c r="B37" s="29">
        <v>3.4</v>
      </c>
      <c r="C37" s="22" t="s">
        <v>175</v>
      </c>
      <c r="D37" s="30" t="s">
        <v>176</v>
      </c>
      <c r="F37" s="20"/>
      <c r="I37" s="20"/>
      <c r="J37" s="20"/>
      <c r="K37" s="20"/>
    </row>
    <row r="38" spans="2:11" s="18" customFormat="1" ht="17.25" customHeight="1">
      <c r="B38" s="29">
        <v>3.5</v>
      </c>
      <c r="C38" s="22" t="s">
        <v>177</v>
      </c>
      <c r="D38" s="30" t="s">
        <v>178</v>
      </c>
      <c r="F38" s="20"/>
      <c r="I38" s="20"/>
      <c r="J38" s="20"/>
      <c r="K38" s="20"/>
    </row>
    <row r="39" spans="3:11" s="18" customFormat="1" ht="14.25">
      <c r="C39" s="18" t="s">
        <v>179</v>
      </c>
      <c r="D39" s="19"/>
      <c r="F39" s="20"/>
      <c r="I39" s="20"/>
      <c r="J39" s="20"/>
      <c r="K39" s="20"/>
    </row>
    <row r="40" spans="4:11" s="18" customFormat="1" ht="14.25">
      <c r="D40" s="19"/>
      <c r="F40" s="20"/>
      <c r="I40" s="20"/>
      <c r="J40" s="20"/>
      <c r="K40" s="20"/>
    </row>
    <row r="41" spans="3:11" s="18" customFormat="1" ht="14.25">
      <c r="C41" s="37" t="s">
        <v>25</v>
      </c>
      <c r="D41" s="19"/>
      <c r="F41" s="20"/>
      <c r="I41" s="20"/>
      <c r="J41" s="20"/>
      <c r="K41" s="20"/>
    </row>
    <row r="42" spans="3:11" s="18" customFormat="1" ht="14.25">
      <c r="C42" s="18" t="s">
        <v>133</v>
      </c>
      <c r="D42" s="19" t="s">
        <v>134</v>
      </c>
      <c r="F42" s="20"/>
      <c r="I42" s="20"/>
      <c r="J42" s="20"/>
      <c r="K42" s="20"/>
    </row>
    <row r="43" spans="2:11" s="18" customFormat="1" ht="19.5" customHeight="1">
      <c r="B43" s="27">
        <v>4.1</v>
      </c>
      <c r="C43" s="21" t="s">
        <v>180</v>
      </c>
      <c r="D43" s="28" t="s">
        <v>181</v>
      </c>
      <c r="F43" s="20"/>
      <c r="I43" s="20"/>
      <c r="J43" s="20"/>
      <c r="K43" s="20"/>
    </row>
    <row r="44" spans="2:11" s="18" customFormat="1" ht="14.25">
      <c r="B44" s="27">
        <v>4.2</v>
      </c>
      <c r="C44" s="21" t="s">
        <v>182</v>
      </c>
      <c r="D44" s="28"/>
      <c r="F44" s="20"/>
      <c r="I44" s="20"/>
      <c r="J44" s="20"/>
      <c r="K44" s="20"/>
    </row>
    <row r="45" spans="2:6" s="18" customFormat="1" ht="14.25">
      <c r="B45" s="27">
        <v>4.3</v>
      </c>
      <c r="C45" s="21" t="s">
        <v>183</v>
      </c>
      <c r="D45" s="28"/>
      <c r="F45" s="20"/>
    </row>
    <row r="46" spans="2:6" s="18" customFormat="1" ht="14.25">
      <c r="B46" s="27">
        <v>4.4</v>
      </c>
      <c r="C46" s="21" t="s">
        <v>184</v>
      </c>
      <c r="D46" s="28"/>
      <c r="F46" s="20"/>
    </row>
    <row r="47" spans="2:6" s="18" customFormat="1" ht="14.25">
      <c r="B47" s="27">
        <v>4.5</v>
      </c>
      <c r="C47" s="21" t="s">
        <v>185</v>
      </c>
      <c r="D47" s="28" t="s">
        <v>186</v>
      </c>
      <c r="F47" s="20"/>
    </row>
    <row r="48" spans="2:6" s="18" customFormat="1" ht="14.25">
      <c r="B48" s="27">
        <v>4.6</v>
      </c>
      <c r="C48" s="21" t="s">
        <v>187</v>
      </c>
      <c r="D48" s="28"/>
      <c r="F48" s="20"/>
    </row>
    <row r="49" spans="2:6" s="18" customFormat="1" ht="14.25">
      <c r="B49" s="27">
        <v>4.7</v>
      </c>
      <c r="C49" s="21" t="s">
        <v>188</v>
      </c>
      <c r="D49" s="28"/>
      <c r="F49" s="20"/>
    </row>
    <row r="50" spans="2:6" s="18" customFormat="1" ht="14.25">
      <c r="B50" s="27">
        <v>4.8</v>
      </c>
      <c r="C50" s="21" t="s">
        <v>189</v>
      </c>
      <c r="D50" s="28" t="s">
        <v>190</v>
      </c>
      <c r="F50" s="20"/>
    </row>
    <row r="51" spans="2:6" s="18" customFormat="1" ht="14.25">
      <c r="B51" s="27">
        <v>4.9</v>
      </c>
      <c r="C51" s="21" t="s">
        <v>191</v>
      </c>
      <c r="D51" s="28"/>
      <c r="F51" s="20"/>
    </row>
    <row r="52" spans="2:6" s="18" customFormat="1" ht="14.25">
      <c r="B52" s="27" t="s">
        <v>35</v>
      </c>
      <c r="C52" s="21" t="s">
        <v>192</v>
      </c>
      <c r="D52" s="28"/>
      <c r="F52" s="20"/>
    </row>
    <row r="53" spans="2:6" s="18" customFormat="1" ht="14.25">
      <c r="B53" s="27" t="s">
        <v>37</v>
      </c>
      <c r="C53" s="21" t="s">
        <v>193</v>
      </c>
      <c r="D53" s="28"/>
      <c r="F53" s="20"/>
    </row>
    <row r="54" spans="2:6" s="18" customFormat="1" ht="14.25">
      <c r="B54" s="27" t="s">
        <v>39</v>
      </c>
      <c r="C54" s="21" t="s">
        <v>194</v>
      </c>
      <c r="D54" s="28"/>
      <c r="F54" s="20"/>
    </row>
    <row r="55" spans="2:6" s="18" customFormat="1" ht="14.25">
      <c r="B55" s="27" t="s">
        <v>41</v>
      </c>
      <c r="C55" s="21" t="s">
        <v>195</v>
      </c>
      <c r="D55" s="28"/>
      <c r="F55" s="20"/>
    </row>
    <row r="56" spans="2:6" s="18" customFormat="1" ht="14.25">
      <c r="B56" s="27" t="s">
        <v>43</v>
      </c>
      <c r="C56" s="21" t="s">
        <v>196</v>
      </c>
      <c r="D56" s="28" t="s">
        <v>197</v>
      </c>
      <c r="F56" s="20"/>
    </row>
    <row r="57" spans="2:6" s="18" customFormat="1" ht="14.25">
      <c r="B57" s="27" t="s">
        <v>45</v>
      </c>
      <c r="C57" s="21" t="s">
        <v>198</v>
      </c>
      <c r="D57" s="28" t="s">
        <v>199</v>
      </c>
      <c r="F57" s="20"/>
    </row>
    <row r="58" spans="2:6" s="18" customFormat="1" ht="14.25">
      <c r="B58" s="27" t="s">
        <v>47</v>
      </c>
      <c r="C58" s="21" t="s">
        <v>200</v>
      </c>
      <c r="D58" s="28" t="s">
        <v>201</v>
      </c>
      <c r="F58" s="20"/>
    </row>
    <row r="59" spans="2:6" s="18" customFormat="1" ht="14.25">
      <c r="B59" s="27" t="s">
        <v>49</v>
      </c>
      <c r="C59" s="21" t="s">
        <v>202</v>
      </c>
      <c r="D59" s="28"/>
      <c r="E59" s="31"/>
      <c r="F59" s="32"/>
    </row>
    <row r="60" spans="2:6" s="18" customFormat="1" ht="14.25">
      <c r="B60" s="27" t="s">
        <v>51</v>
      </c>
      <c r="C60" s="21" t="s">
        <v>203</v>
      </c>
      <c r="D60" s="28" t="s">
        <v>204</v>
      </c>
      <c r="F60" s="20"/>
    </row>
    <row r="61" spans="2:8" s="18" customFormat="1" ht="14.25">
      <c r="B61" s="29" t="s">
        <v>53</v>
      </c>
      <c r="C61" s="22" t="s">
        <v>205</v>
      </c>
      <c r="D61" s="53" t="s">
        <v>206</v>
      </c>
      <c r="E61" s="31"/>
      <c r="F61" s="32"/>
      <c r="H61" s="31"/>
    </row>
    <row r="62" spans="2:6" s="18" customFormat="1" ht="78" customHeight="1">
      <c r="B62" s="33" t="s">
        <v>55</v>
      </c>
      <c r="C62" s="34" t="s">
        <v>207</v>
      </c>
      <c r="D62" s="53" t="s">
        <v>423</v>
      </c>
      <c r="F62" s="20"/>
    </row>
    <row r="63" spans="2:6" s="18" customFormat="1" ht="14.25">
      <c r="B63" s="27" t="s">
        <v>57</v>
      </c>
      <c r="C63" s="21" t="s">
        <v>283</v>
      </c>
      <c r="D63" s="28" t="s">
        <v>284</v>
      </c>
      <c r="F63" s="20"/>
    </row>
    <row r="64" spans="2:6" s="18" customFormat="1" ht="14.25">
      <c r="B64" s="35"/>
      <c r="C64" s="20"/>
      <c r="D64" s="36"/>
      <c r="F64" s="20"/>
    </row>
    <row r="65" spans="3:6" s="18" customFormat="1" ht="14.25">
      <c r="C65" s="37" t="s">
        <v>75</v>
      </c>
      <c r="D65" s="19"/>
      <c r="F65" s="20"/>
    </row>
    <row r="66" spans="3:6" s="18" customFormat="1" ht="14.25">
      <c r="C66" s="18" t="s">
        <v>133</v>
      </c>
      <c r="D66" s="19" t="s">
        <v>134</v>
      </c>
      <c r="F66" s="20"/>
    </row>
    <row r="67" spans="2:6" s="18" customFormat="1" ht="29.25" customHeight="1">
      <c r="B67" s="27">
        <v>5.1</v>
      </c>
      <c r="C67" s="21" t="s">
        <v>208</v>
      </c>
      <c r="D67" s="28" t="s">
        <v>209</v>
      </c>
      <c r="F67" s="20"/>
    </row>
    <row r="68" spans="2:6" s="18" customFormat="1" ht="15" customHeight="1">
      <c r="B68" s="27">
        <v>5.2</v>
      </c>
      <c r="C68" s="21" t="s">
        <v>210</v>
      </c>
      <c r="D68" s="28" t="s">
        <v>211</v>
      </c>
      <c r="F68" s="20"/>
    </row>
    <row r="69" spans="2:6" s="18" customFormat="1" ht="14.25">
      <c r="B69" s="27">
        <v>5.3</v>
      </c>
      <c r="C69" s="21" t="s">
        <v>212</v>
      </c>
      <c r="D69" s="28" t="s">
        <v>213</v>
      </c>
      <c r="F69" s="20"/>
    </row>
    <row r="70" spans="2:6" s="18" customFormat="1" ht="14.25">
      <c r="B70" s="27">
        <v>5.4</v>
      </c>
      <c r="C70" s="21" t="s">
        <v>214</v>
      </c>
      <c r="D70" s="28" t="s">
        <v>215</v>
      </c>
      <c r="F70" s="20"/>
    </row>
    <row r="71" spans="2:6" s="18" customFormat="1" ht="14.25">
      <c r="B71" s="27">
        <v>5.5</v>
      </c>
      <c r="C71" s="21" t="s">
        <v>216</v>
      </c>
      <c r="D71" s="28" t="s">
        <v>217</v>
      </c>
      <c r="F71" s="20"/>
    </row>
    <row r="72" spans="2:6" s="18" customFormat="1" ht="14.25">
      <c r="B72" s="27">
        <v>5.6</v>
      </c>
      <c r="C72" s="21" t="s">
        <v>218</v>
      </c>
      <c r="D72" s="28" t="s">
        <v>219</v>
      </c>
      <c r="F72" s="20"/>
    </row>
    <row r="73" spans="2:4" ht="14.25">
      <c r="B73" s="27">
        <v>5.7</v>
      </c>
      <c r="C73" s="21" t="s">
        <v>220</v>
      </c>
      <c r="D73" s="28" t="s">
        <v>221</v>
      </c>
    </row>
    <row r="74" spans="2:4" ht="14.25">
      <c r="B74" s="18"/>
      <c r="C74" s="18"/>
      <c r="D74" s="19"/>
    </row>
    <row r="75" spans="1:19" s="2" customFormat="1" ht="27.75" customHeight="1">
      <c r="A75" s="17"/>
      <c r="B75" s="17"/>
      <c r="C75" s="17" t="s">
        <v>67</v>
      </c>
      <c r="D75" s="38"/>
      <c r="E75" s="17"/>
      <c r="F75" s="24"/>
      <c r="G75" s="17"/>
      <c r="H75" s="17"/>
      <c r="I75" s="17"/>
      <c r="J75" s="17"/>
      <c r="K75" s="17"/>
      <c r="L75" s="17"/>
      <c r="M75" s="17"/>
      <c r="N75" s="17"/>
      <c r="O75" s="17"/>
      <c r="P75" s="17"/>
      <c r="Q75" s="17"/>
      <c r="R75" s="17"/>
      <c r="S75" s="17"/>
    </row>
    <row r="76" spans="1:19" s="2" customFormat="1" ht="14.25">
      <c r="A76" s="17"/>
      <c r="B76" s="17"/>
      <c r="C76" s="18" t="s">
        <v>133</v>
      </c>
      <c r="D76" s="19" t="s">
        <v>134</v>
      </c>
      <c r="E76" s="17"/>
      <c r="F76" s="24"/>
      <c r="G76" s="17"/>
      <c r="H76" s="17"/>
      <c r="I76" s="17"/>
      <c r="J76" s="17"/>
      <c r="K76" s="17"/>
      <c r="L76" s="17"/>
      <c r="M76" s="17"/>
      <c r="N76" s="17"/>
      <c r="O76" s="17"/>
      <c r="P76" s="17"/>
      <c r="Q76" s="17"/>
      <c r="R76" s="17"/>
      <c r="S76" s="17"/>
    </row>
    <row r="77" spans="2:4" ht="14.25">
      <c r="B77" s="27">
        <v>6.1</v>
      </c>
      <c r="C77" s="21" t="s">
        <v>222</v>
      </c>
      <c r="D77" s="28" t="s">
        <v>223</v>
      </c>
    </row>
    <row r="78" spans="2:4" ht="14.25">
      <c r="B78" s="27">
        <v>6.2</v>
      </c>
      <c r="C78" s="21" t="s">
        <v>224</v>
      </c>
      <c r="D78" s="28" t="s">
        <v>225</v>
      </c>
    </row>
    <row r="79" spans="2:4" ht="14.25">
      <c r="B79" s="27">
        <v>6.3</v>
      </c>
      <c r="C79" s="21" t="s">
        <v>226</v>
      </c>
      <c r="D79" s="28" t="s">
        <v>227</v>
      </c>
    </row>
    <row r="80" spans="2:4" ht="14.25">
      <c r="B80" s="27">
        <v>6.4</v>
      </c>
      <c r="C80" s="21" t="s">
        <v>228</v>
      </c>
      <c r="D80" s="28" t="s">
        <v>229</v>
      </c>
    </row>
    <row r="81" spans="2:4" ht="17.25" customHeight="1">
      <c r="B81" s="18"/>
      <c r="C81" s="18"/>
      <c r="D81" s="19"/>
    </row>
    <row r="82" s="18" customFormat="1" ht="14.25">
      <c r="D82" s="19"/>
    </row>
    <row r="83" spans="4:6" s="18" customFormat="1" ht="14.25">
      <c r="D83" s="19"/>
      <c r="F83" s="20"/>
    </row>
    <row r="84" spans="4:6" s="18" customFormat="1" ht="14.25">
      <c r="D84" s="19"/>
      <c r="F84" s="20"/>
    </row>
    <row r="85" spans="4:6" s="18" customFormat="1" ht="14.25">
      <c r="D85" s="19"/>
      <c r="F85" s="20"/>
    </row>
    <row r="86" spans="4:6" s="18" customFormat="1" ht="14.25">
      <c r="D86" s="19"/>
      <c r="F86" s="20"/>
    </row>
    <row r="87" spans="4:6" s="18" customFormat="1" ht="14.25">
      <c r="D87" s="19"/>
      <c r="F87" s="20"/>
    </row>
    <row r="88" spans="4:6" s="18" customFormat="1" ht="14.25">
      <c r="D88" s="19"/>
      <c r="F88" s="20"/>
    </row>
    <row r="89" spans="4:6" s="18" customFormat="1" ht="14.25">
      <c r="D89" s="19"/>
      <c r="F89" s="20"/>
    </row>
    <row r="90" spans="4:6" s="18" customFormat="1" ht="14.25">
      <c r="D90" s="19"/>
      <c r="F90" s="20"/>
    </row>
    <row r="91" spans="4:6" s="18" customFormat="1" ht="14.25">
      <c r="D91" s="19"/>
      <c r="F91" s="20"/>
    </row>
    <row r="92" spans="4:6" s="18" customFormat="1" ht="14.25">
      <c r="D92" s="19"/>
      <c r="F92" s="20"/>
    </row>
    <row r="93" spans="4:6" s="18" customFormat="1" ht="14.25">
      <c r="D93" s="19"/>
      <c r="F93" s="20"/>
    </row>
    <row r="94" spans="4:6" s="18" customFormat="1" ht="14.25">
      <c r="D94" s="19"/>
      <c r="F94" s="20"/>
    </row>
    <row r="95" spans="4:6" s="18" customFormat="1" ht="14.25">
      <c r="D95" s="19"/>
      <c r="F95" s="20"/>
    </row>
    <row r="96" spans="4:6" s="18" customFormat="1" ht="14.25">
      <c r="D96" s="19"/>
      <c r="F96" s="20"/>
    </row>
    <row r="97" spans="4:6" s="18" customFormat="1" ht="14.25">
      <c r="D97" s="19"/>
      <c r="F97" s="20"/>
    </row>
    <row r="98" spans="4:6" s="18" customFormat="1" ht="14.25">
      <c r="D98" s="19"/>
      <c r="F98" s="20"/>
    </row>
    <row r="99" spans="4:6" s="18" customFormat="1" ht="14.25">
      <c r="D99" s="19"/>
      <c r="F99" s="20"/>
    </row>
    <row r="100" spans="4:6" s="18" customFormat="1" ht="14.25">
      <c r="D100" s="19"/>
      <c r="F100" s="20"/>
    </row>
    <row r="101" spans="4:6" s="18" customFormat="1" ht="14.25">
      <c r="D101" s="19"/>
      <c r="F101" s="20"/>
    </row>
    <row r="102" spans="4:6" s="18" customFormat="1" ht="14.25">
      <c r="D102" s="19"/>
      <c r="F102" s="20"/>
    </row>
    <row r="103" spans="4:6" s="18" customFormat="1" ht="14.25">
      <c r="D103" s="19"/>
      <c r="F103" s="20"/>
    </row>
    <row r="104" spans="4:6" s="18" customFormat="1" ht="14.25">
      <c r="D104" s="19"/>
      <c r="F104" s="20"/>
    </row>
    <row r="105" spans="4:6" s="18" customFormat="1" ht="14.25">
      <c r="D105" s="19"/>
      <c r="F105" s="20"/>
    </row>
    <row r="106" spans="4:6" s="18" customFormat="1" ht="14.25">
      <c r="D106" s="19"/>
      <c r="F106" s="20"/>
    </row>
    <row r="107" spans="4:6" s="18" customFormat="1" ht="14.25">
      <c r="D107" s="19"/>
      <c r="F107" s="20"/>
    </row>
    <row r="108" spans="4:6" s="18" customFormat="1" ht="14.25">
      <c r="D108" s="19"/>
      <c r="F108" s="20"/>
    </row>
    <row r="109" spans="4:6" s="18" customFormat="1" ht="14.25">
      <c r="D109" s="19"/>
      <c r="F109" s="20"/>
    </row>
    <row r="110" spans="4:6" s="18" customFormat="1" ht="14.25">
      <c r="D110" s="19"/>
      <c r="F110" s="20"/>
    </row>
    <row r="111" spans="4:6" s="18" customFormat="1" ht="14.25">
      <c r="D111" s="19"/>
      <c r="F111" s="20"/>
    </row>
    <row r="112" spans="4:6" s="18" customFormat="1" ht="14.25">
      <c r="D112" s="19"/>
      <c r="F112" s="20"/>
    </row>
    <row r="113" spans="4:6" s="18" customFormat="1" ht="14.25">
      <c r="D113" s="19"/>
      <c r="F113" s="20"/>
    </row>
    <row r="114" spans="4:6" s="18" customFormat="1" ht="14.25">
      <c r="D114" s="19"/>
      <c r="F114" s="20"/>
    </row>
    <row r="115" spans="4:6" s="18" customFormat="1" ht="14.25">
      <c r="D115" s="19"/>
      <c r="F115" s="20"/>
    </row>
    <row r="116" spans="3:6" s="18" customFormat="1" ht="14.25">
      <c r="C116" s="54"/>
      <c r="D116" s="19"/>
      <c r="F116" s="20"/>
    </row>
    <row r="117" spans="3:6" s="18" customFormat="1" ht="14.25">
      <c r="C117" s="54"/>
      <c r="D117" s="19"/>
      <c r="F117" s="20"/>
    </row>
    <row r="118" spans="4:6" s="18" customFormat="1" ht="14.25">
      <c r="D118" s="19"/>
      <c r="F118" s="20"/>
    </row>
    <row r="119" spans="4:6" s="18" customFormat="1" ht="14.25">
      <c r="D119" s="19"/>
      <c r="F119" s="20"/>
    </row>
    <row r="120" spans="2:6" s="18" customFormat="1" ht="14.25">
      <c r="B120" s="4"/>
      <c r="C120" s="39"/>
      <c r="D120" s="40"/>
      <c r="F120" s="20"/>
    </row>
    <row r="121" spans="2:6" s="18" customFormat="1" ht="14.25">
      <c r="B121" s="4"/>
      <c r="C121" s="39"/>
      <c r="D121" s="40"/>
      <c r="F121" s="20"/>
    </row>
    <row r="122" spans="2:6" s="18" customFormat="1" ht="14.25">
      <c r="B122" s="4"/>
      <c r="C122" s="39"/>
      <c r="D122" s="40"/>
      <c r="F122" s="20"/>
    </row>
    <row r="123" spans="2:6" s="18" customFormat="1" ht="14.25">
      <c r="B123" s="4"/>
      <c r="C123" s="39"/>
      <c r="D123" s="40"/>
      <c r="F123" s="20"/>
    </row>
    <row r="124" spans="2:6" s="18" customFormat="1" ht="14.25">
      <c r="B124" s="4"/>
      <c r="C124" s="39"/>
      <c r="D124" s="40"/>
      <c r="F124" s="20"/>
    </row>
    <row r="125" spans="2:6" s="18" customFormat="1" ht="14.25">
      <c r="B125" s="4"/>
      <c r="C125" s="39"/>
      <c r="D125" s="40"/>
      <c r="F125" s="20"/>
    </row>
    <row r="126" spans="2:6" s="18" customFormat="1" ht="14.25">
      <c r="B126" s="4"/>
      <c r="C126" s="39"/>
      <c r="D126" s="40"/>
      <c r="F126" s="20"/>
    </row>
    <row r="127" spans="2:6" s="18" customFormat="1" ht="14.25">
      <c r="B127" s="4"/>
      <c r="C127" s="39"/>
      <c r="D127" s="40"/>
      <c r="F127" s="20"/>
    </row>
    <row r="128" spans="2:6" s="18" customFormat="1" ht="14.25">
      <c r="B128" s="4"/>
      <c r="C128" s="39"/>
      <c r="D128" s="40"/>
      <c r="F128" s="20"/>
    </row>
    <row r="129" spans="2:6" s="18" customFormat="1" ht="14.25">
      <c r="B129" s="4"/>
      <c r="C129" s="39"/>
      <c r="D129" s="40"/>
      <c r="F129" s="20"/>
    </row>
  </sheetData>
  <sheetProtection/>
  <hyperlinks>
    <hyperlink ref="B5" r:id="rId1" display="also availble at: EC No 250/2009"/>
  </hyperlinks>
  <printOptions/>
  <pageMargins left="0.7" right="0.7" top="0.75" bottom="0.75" header="0.3" footer="0.3"/>
  <pageSetup horizontalDpi="600" verticalDpi="600" orientation="portrait" r:id="rId2"/>
  <ignoredErrors>
    <ignoredError sqref="B52:B63" numberStoredAsText="1"/>
  </ignoredErrors>
</worksheet>
</file>

<file path=xl/worksheets/sheet3.xml><?xml version="1.0" encoding="utf-8"?>
<worksheet xmlns="http://schemas.openxmlformats.org/spreadsheetml/2006/main" xmlns:r="http://schemas.openxmlformats.org/officeDocument/2006/relationships">
  <sheetPr>
    <tabColor theme="8" tint="-0.4999699890613556"/>
  </sheetPr>
  <dimension ref="A1:AA78"/>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customWidth="1"/>
    <col min="3" max="15" width="10.7109375" style="62" customWidth="1"/>
    <col min="16" max="18" width="10.7109375" style="68" customWidth="1"/>
    <col min="19" max="19" width="9.8515625" style="68" customWidth="1"/>
    <col min="20" max="20" width="10.140625" style="68" customWidth="1"/>
    <col min="21" max="21" width="8.8515625" style="62" customWidth="1"/>
    <col min="22" max="23" width="6.7109375" style="62" customWidth="1"/>
    <col min="24" max="16384" width="9.140625" style="62" customWidth="1"/>
  </cols>
  <sheetData>
    <row r="1" spans="1:15" ht="14.25">
      <c r="A1" s="37" t="s">
        <v>74</v>
      </c>
      <c r="B1" s="61" t="s">
        <v>73</v>
      </c>
      <c r="M1" s="37"/>
      <c r="N1" s="93"/>
      <c r="O1" s="93"/>
    </row>
    <row r="2" spans="1:15" ht="14.25">
      <c r="A2" s="37"/>
      <c r="M2" s="37"/>
      <c r="N2" s="93"/>
      <c r="O2" s="93"/>
    </row>
    <row r="3" spans="1:18" ht="15">
      <c r="A3" s="109" t="s">
        <v>0</v>
      </c>
      <c r="B3" s="109"/>
      <c r="C3" s="107"/>
      <c r="D3" s="107"/>
      <c r="E3" s="107"/>
      <c r="F3" s="107"/>
      <c r="G3" s="107"/>
      <c r="H3" s="107"/>
      <c r="I3" s="107"/>
      <c r="J3" s="107"/>
      <c r="K3" s="107"/>
      <c r="L3" s="107"/>
      <c r="M3" s="107"/>
      <c r="N3" s="107"/>
      <c r="O3" s="107"/>
      <c r="P3" s="107"/>
      <c r="Q3" s="107"/>
      <c r="R3" s="107"/>
    </row>
    <row r="4" spans="1:18" ht="14.25">
      <c r="A4" s="110"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21" ht="14.25">
      <c r="A5" s="63">
        <v>1.1</v>
      </c>
      <c r="B5" s="62" t="s">
        <v>2</v>
      </c>
      <c r="C5" s="86">
        <v>763.736089</v>
      </c>
      <c r="D5" s="86">
        <v>691.68574115</v>
      </c>
      <c r="E5" s="86">
        <v>895.10533681</v>
      </c>
      <c r="F5" s="86">
        <v>807.23156358</v>
      </c>
      <c r="G5" s="86">
        <v>1060.8487954500001</v>
      </c>
      <c r="H5" s="86">
        <v>1024.53775948</v>
      </c>
      <c r="I5" s="86">
        <v>1189.56369818</v>
      </c>
      <c r="J5" s="86">
        <v>936.06288833</v>
      </c>
      <c r="K5" s="86">
        <v>1113</v>
      </c>
      <c r="L5" s="86">
        <v>1495</v>
      </c>
      <c r="M5" s="86">
        <v>1882</v>
      </c>
      <c r="N5" s="129">
        <v>1230.4982247199998</v>
      </c>
      <c r="O5" s="129">
        <v>1173.2715976000002</v>
      </c>
      <c r="P5" s="129">
        <v>1145.77073165</v>
      </c>
      <c r="Q5" s="129">
        <v>1165.6412543499998</v>
      </c>
      <c r="R5" s="129">
        <v>1263.750227</v>
      </c>
      <c r="U5" s="68"/>
    </row>
    <row r="6" spans="1:21" ht="14.25">
      <c r="A6" s="63">
        <v>1.2</v>
      </c>
      <c r="B6" s="62" t="s">
        <v>3</v>
      </c>
      <c r="C6" s="86" t="s">
        <v>110</v>
      </c>
      <c r="D6" s="86" t="s">
        <v>110</v>
      </c>
      <c r="E6" s="86" t="s">
        <v>110</v>
      </c>
      <c r="F6" s="86" t="s">
        <v>110</v>
      </c>
      <c r="G6" s="86" t="s">
        <v>110</v>
      </c>
      <c r="H6" s="86" t="s">
        <v>110</v>
      </c>
      <c r="I6" s="86" t="s">
        <v>110</v>
      </c>
      <c r="J6" s="86" t="s">
        <v>110</v>
      </c>
      <c r="K6" s="86" t="s">
        <v>110</v>
      </c>
      <c r="L6" s="86">
        <v>8</v>
      </c>
      <c r="M6" s="86">
        <v>7</v>
      </c>
      <c r="N6" s="129">
        <v>7.400279520000001</v>
      </c>
      <c r="O6" s="129">
        <v>7.551441799999999</v>
      </c>
      <c r="P6" s="129">
        <v>4.63700732</v>
      </c>
      <c r="Q6" s="129">
        <v>4.561975390000001</v>
      </c>
      <c r="R6" s="129">
        <v>4.46</v>
      </c>
      <c r="U6" s="68"/>
    </row>
    <row r="7" spans="1:23" ht="14.25">
      <c r="A7" s="63">
        <v>1.3</v>
      </c>
      <c r="B7" s="62" t="s">
        <v>4</v>
      </c>
      <c r="C7" s="86">
        <v>763.736089</v>
      </c>
      <c r="D7" s="86">
        <v>691.68574115</v>
      </c>
      <c r="E7" s="86">
        <v>895.10533681</v>
      </c>
      <c r="F7" s="86">
        <v>807.23156358</v>
      </c>
      <c r="G7" s="86">
        <v>1060.8487954500001</v>
      </c>
      <c r="H7" s="86">
        <v>1024.53775948</v>
      </c>
      <c r="I7" s="86">
        <v>1189.56369818</v>
      </c>
      <c r="J7" s="86">
        <v>936.06288833</v>
      </c>
      <c r="K7" s="86">
        <v>1113</v>
      </c>
      <c r="L7" s="86">
        <v>1487</v>
      </c>
      <c r="M7" s="86">
        <v>1875</v>
      </c>
      <c r="N7" s="129">
        <v>1223.0979452</v>
      </c>
      <c r="O7" s="129">
        <v>1165.7201558000002</v>
      </c>
      <c r="P7" s="129">
        <v>1141.13372433</v>
      </c>
      <c r="Q7" s="129">
        <v>1161.0792789599998</v>
      </c>
      <c r="R7" s="129">
        <v>1259.290227</v>
      </c>
      <c r="U7" s="68"/>
      <c r="V7" s="66"/>
      <c r="W7" s="66"/>
    </row>
    <row r="8" spans="1:23" ht="14.25">
      <c r="A8" s="63">
        <v>1.4</v>
      </c>
      <c r="B8" s="62" t="s">
        <v>5</v>
      </c>
      <c r="C8" s="86">
        <v>384.070386</v>
      </c>
      <c r="D8" s="86">
        <v>441.62538559</v>
      </c>
      <c r="E8" s="86">
        <v>450.28379049</v>
      </c>
      <c r="F8" s="86">
        <v>568.8280842</v>
      </c>
      <c r="G8" s="86">
        <v>543.14851994</v>
      </c>
      <c r="H8" s="86">
        <v>568.51148307</v>
      </c>
      <c r="I8" s="86">
        <v>655.97668359</v>
      </c>
      <c r="J8" s="86">
        <v>652.27605084</v>
      </c>
      <c r="K8" s="86">
        <v>973</v>
      </c>
      <c r="L8" s="86">
        <v>983</v>
      </c>
      <c r="M8" s="86">
        <v>1021</v>
      </c>
      <c r="N8" s="129">
        <v>1015.70000445</v>
      </c>
      <c r="O8" s="129">
        <v>860.1168703399999</v>
      </c>
      <c r="P8" s="129">
        <v>867.75350183</v>
      </c>
      <c r="Q8" s="129">
        <v>926.7689899400001</v>
      </c>
      <c r="R8" s="129">
        <v>1013.44905</v>
      </c>
      <c r="U8" s="68"/>
      <c r="V8" s="66"/>
      <c r="W8" s="66"/>
    </row>
    <row r="9" spans="1:23" ht="14.25">
      <c r="A9" s="63">
        <v>1.5</v>
      </c>
      <c r="B9" s="62" t="s">
        <v>6</v>
      </c>
      <c r="C9" s="86" t="s">
        <v>110</v>
      </c>
      <c r="D9" s="86" t="s">
        <v>110</v>
      </c>
      <c r="E9" s="86" t="s">
        <v>110</v>
      </c>
      <c r="F9" s="86" t="s">
        <v>110</v>
      </c>
      <c r="G9" s="86" t="s">
        <v>110</v>
      </c>
      <c r="H9" s="86" t="s">
        <v>110</v>
      </c>
      <c r="I9" s="86" t="s">
        <v>110</v>
      </c>
      <c r="J9" s="86" t="s">
        <v>110</v>
      </c>
      <c r="K9" s="86" t="s">
        <v>110</v>
      </c>
      <c r="L9" s="86">
        <v>5</v>
      </c>
      <c r="M9" s="86">
        <v>6</v>
      </c>
      <c r="N9" s="129">
        <v>4.8137953300000005</v>
      </c>
      <c r="O9" s="129">
        <v>4.550696320000001</v>
      </c>
      <c r="P9" s="129">
        <v>4.688052679999999</v>
      </c>
      <c r="Q9" s="129">
        <v>2.7895105300000003</v>
      </c>
      <c r="R9" s="129">
        <v>0.871968</v>
      </c>
      <c r="U9" s="68"/>
      <c r="V9" s="66"/>
      <c r="W9" s="66"/>
    </row>
    <row r="10" spans="1:23" ht="14.25">
      <c r="A10" s="63">
        <v>1.6</v>
      </c>
      <c r="B10" s="62" t="s">
        <v>7</v>
      </c>
      <c r="C10" s="86">
        <v>384.070386</v>
      </c>
      <c r="D10" s="86">
        <v>441.62538559</v>
      </c>
      <c r="E10" s="86">
        <v>450.28379049</v>
      </c>
      <c r="F10" s="86">
        <v>568.8280842</v>
      </c>
      <c r="G10" s="86">
        <v>543.14851994</v>
      </c>
      <c r="H10" s="86">
        <v>568.51148307</v>
      </c>
      <c r="I10" s="86">
        <v>655.97668359</v>
      </c>
      <c r="J10" s="86">
        <v>652.27605084</v>
      </c>
      <c r="K10" s="86">
        <v>973</v>
      </c>
      <c r="L10" s="86">
        <v>978</v>
      </c>
      <c r="M10" s="86">
        <v>1015</v>
      </c>
      <c r="N10" s="129">
        <v>1010.8862091200001</v>
      </c>
      <c r="O10" s="129">
        <v>855.5661740199998</v>
      </c>
      <c r="P10" s="129">
        <v>863.06544915</v>
      </c>
      <c r="Q10" s="129">
        <v>923.9794794100001</v>
      </c>
      <c r="R10" s="129">
        <v>1012.577082</v>
      </c>
      <c r="U10" s="68"/>
      <c r="V10" s="66"/>
      <c r="W10" s="66"/>
    </row>
    <row r="11" spans="1:23" ht="14.25">
      <c r="A11" s="63">
        <v>1.7</v>
      </c>
      <c r="B11" s="62" t="s">
        <v>8</v>
      </c>
      <c r="C11" s="86" t="s">
        <v>110</v>
      </c>
      <c r="D11" s="86" t="s">
        <v>110</v>
      </c>
      <c r="E11" s="86" t="s">
        <v>110</v>
      </c>
      <c r="F11" s="86">
        <v>220.78847019</v>
      </c>
      <c r="G11" s="86">
        <v>43.32739925</v>
      </c>
      <c r="H11" s="86">
        <v>38.31879997</v>
      </c>
      <c r="I11" s="86">
        <v>90.6382453</v>
      </c>
      <c r="J11" s="86">
        <v>52.78283302</v>
      </c>
      <c r="K11" s="86">
        <v>93</v>
      </c>
      <c r="L11" s="86">
        <v>46</v>
      </c>
      <c r="M11" s="86">
        <v>474</v>
      </c>
      <c r="N11" s="129">
        <v>42.86763939</v>
      </c>
      <c r="O11" s="129">
        <v>55.90114011000001</v>
      </c>
      <c r="P11" s="129">
        <v>138.47354251</v>
      </c>
      <c r="Q11" s="129">
        <v>78.69636499</v>
      </c>
      <c r="R11" s="129">
        <v>160.382437</v>
      </c>
      <c r="U11" s="68"/>
      <c r="V11" s="67"/>
      <c r="W11" s="66"/>
    </row>
    <row r="12" spans="1:23" ht="14.25">
      <c r="A12" s="63">
        <v>1.8</v>
      </c>
      <c r="B12" s="62" t="s">
        <v>9</v>
      </c>
      <c r="C12" s="86" t="s">
        <v>110</v>
      </c>
      <c r="D12" s="86" t="s">
        <v>110</v>
      </c>
      <c r="E12" s="86" t="s">
        <v>110</v>
      </c>
      <c r="F12" s="86">
        <v>221.68847541</v>
      </c>
      <c r="G12" s="86">
        <v>45.01354674</v>
      </c>
      <c r="H12" s="86">
        <v>30.60414039</v>
      </c>
      <c r="I12" s="86">
        <v>90.0145751</v>
      </c>
      <c r="J12" s="86">
        <v>77.45429251</v>
      </c>
      <c r="K12" s="86">
        <v>65</v>
      </c>
      <c r="L12" s="86">
        <v>55</v>
      </c>
      <c r="M12" s="86">
        <v>61</v>
      </c>
      <c r="N12" s="129">
        <v>45.938208700000004</v>
      </c>
      <c r="O12" s="129">
        <v>60.57192532</v>
      </c>
      <c r="P12" s="129">
        <v>59.901906</v>
      </c>
      <c r="Q12" s="129">
        <v>111.79044026999999</v>
      </c>
      <c r="R12" s="129">
        <v>110.593858</v>
      </c>
      <c r="U12" s="68"/>
      <c r="V12" s="67"/>
      <c r="W12" s="66"/>
    </row>
    <row r="13" spans="1:27" ht="14.25">
      <c r="A13" s="63">
        <v>1.9</v>
      </c>
      <c r="B13" s="62" t="s">
        <v>10</v>
      </c>
      <c r="C13" s="86">
        <v>379.665703</v>
      </c>
      <c r="D13" s="86">
        <v>250.06035556</v>
      </c>
      <c r="E13" s="86">
        <v>444.82154632000004</v>
      </c>
      <c r="F13" s="86">
        <v>237.50347416000002</v>
      </c>
      <c r="G13" s="86">
        <v>516.01412802</v>
      </c>
      <c r="H13" s="86">
        <v>463.7409359899999</v>
      </c>
      <c r="I13" s="86">
        <v>534.2106847900001</v>
      </c>
      <c r="J13" s="86">
        <v>259.1153779999999</v>
      </c>
      <c r="K13" s="86">
        <v>168</v>
      </c>
      <c r="L13" s="86">
        <v>500</v>
      </c>
      <c r="M13" s="86">
        <v>1273</v>
      </c>
      <c r="N13" s="129">
        <v>209.1411667699998</v>
      </c>
      <c r="O13" s="129">
        <v>305.48319657000036</v>
      </c>
      <c r="P13" s="129">
        <v>356.63991169</v>
      </c>
      <c r="Q13" s="129">
        <v>204.00572426999975</v>
      </c>
      <c r="R13" s="129">
        <v>296.5017239999999</v>
      </c>
      <c r="U13" s="68"/>
      <c r="V13" s="66"/>
      <c r="W13" s="66"/>
      <c r="X13" s="65"/>
      <c r="Y13" s="65"/>
      <c r="Z13" s="65"/>
      <c r="AA13" s="65"/>
    </row>
    <row r="14" spans="1:23" ht="14.25">
      <c r="A14" s="63"/>
      <c r="L14" s="68"/>
      <c r="M14" s="68"/>
      <c r="N14" s="68"/>
      <c r="O14" s="68"/>
      <c r="T14" s="128"/>
      <c r="U14" s="128"/>
      <c r="V14" s="67"/>
      <c r="W14" s="66"/>
    </row>
    <row r="15" spans="1:23" ht="15">
      <c r="A15" s="109" t="s">
        <v>11</v>
      </c>
      <c r="B15" s="107"/>
      <c r="C15" s="107"/>
      <c r="D15" s="107"/>
      <c r="E15" s="107"/>
      <c r="F15" s="107"/>
      <c r="G15" s="107"/>
      <c r="H15" s="107"/>
      <c r="I15" s="107"/>
      <c r="J15" s="107"/>
      <c r="K15" s="107"/>
      <c r="L15" s="107"/>
      <c r="M15" s="107"/>
      <c r="N15" s="107"/>
      <c r="O15" s="107"/>
      <c r="P15" s="107"/>
      <c r="Q15" s="107"/>
      <c r="R15" s="107"/>
      <c r="U15" s="68"/>
      <c r="V15" s="66"/>
      <c r="W15" s="66"/>
    </row>
    <row r="16" spans="1:23" ht="14.25">
      <c r="A16" s="110"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f>Q4</f>
        <v>2018</v>
      </c>
      <c r="R16" s="108">
        <f>R4</f>
        <v>2019</v>
      </c>
      <c r="U16" s="68"/>
      <c r="V16" s="66"/>
      <c r="W16" s="66"/>
    </row>
    <row r="17" spans="1:23" ht="14.25">
      <c r="A17" s="63">
        <v>2.1</v>
      </c>
      <c r="B17" s="62" t="s">
        <v>12</v>
      </c>
      <c r="C17" s="86">
        <v>691.49185284</v>
      </c>
      <c r="D17" s="86">
        <v>1175.25575497</v>
      </c>
      <c r="E17" s="86">
        <v>673.25924826</v>
      </c>
      <c r="F17" s="86">
        <v>253.21265847</v>
      </c>
      <c r="G17" s="86">
        <v>-1679.39567377</v>
      </c>
      <c r="H17" s="86">
        <v>1149.63597422</v>
      </c>
      <c r="I17" s="86">
        <v>915.04361394</v>
      </c>
      <c r="J17" s="86">
        <v>-427.39840592</v>
      </c>
      <c r="K17" s="86">
        <v>1312</v>
      </c>
      <c r="L17" s="86">
        <v>869</v>
      </c>
      <c r="M17" s="86">
        <v>1394</v>
      </c>
      <c r="N17" s="68">
        <v>476.95236757</v>
      </c>
      <c r="O17" s="68">
        <v>873.35521995</v>
      </c>
      <c r="P17" s="68">
        <v>1319.04568313</v>
      </c>
      <c r="Q17" s="68">
        <v>-1121.54085384</v>
      </c>
      <c r="R17" s="68">
        <v>2603.208596</v>
      </c>
      <c r="U17" s="68"/>
      <c r="V17" s="66"/>
      <c r="W17" s="66"/>
    </row>
    <row r="18" spans="1:23" ht="14.25">
      <c r="A18" s="63">
        <v>2.2</v>
      </c>
      <c r="B18" s="62" t="s">
        <v>13</v>
      </c>
      <c r="C18" s="86" t="s">
        <v>110</v>
      </c>
      <c r="D18" s="86" t="s">
        <v>110</v>
      </c>
      <c r="E18" s="86" t="s">
        <v>110</v>
      </c>
      <c r="F18" s="86" t="s">
        <v>110</v>
      </c>
      <c r="G18" s="86" t="s">
        <v>110</v>
      </c>
      <c r="H18" s="86" t="s">
        <v>110</v>
      </c>
      <c r="I18" s="86" t="s">
        <v>110</v>
      </c>
      <c r="J18" s="86" t="s">
        <v>110</v>
      </c>
      <c r="K18" s="86" t="s">
        <v>110</v>
      </c>
      <c r="L18" s="86" t="s">
        <v>110</v>
      </c>
      <c r="M18" s="86" t="s">
        <v>110</v>
      </c>
      <c r="N18" s="86" t="s">
        <v>110</v>
      </c>
      <c r="O18" s="86" t="s">
        <v>110</v>
      </c>
      <c r="P18" s="86" t="s">
        <v>110</v>
      </c>
      <c r="Q18" s="86" t="s">
        <v>110</v>
      </c>
      <c r="R18" s="86" t="s">
        <v>110</v>
      </c>
      <c r="U18" s="68"/>
      <c r="V18" s="66"/>
      <c r="W18" s="66"/>
    </row>
    <row r="19" spans="1:23" ht="14.25">
      <c r="A19" s="63">
        <v>2.3</v>
      </c>
      <c r="B19" s="62" t="s">
        <v>14</v>
      </c>
      <c r="C19" s="86">
        <v>41.22864986</v>
      </c>
      <c r="D19" s="86">
        <v>14.62240228</v>
      </c>
      <c r="E19" s="86">
        <v>20.52666412</v>
      </c>
      <c r="F19" s="86">
        <v>-21.32156981</v>
      </c>
      <c r="G19" s="86">
        <v>31.10127901</v>
      </c>
      <c r="H19" s="86">
        <v>32.88111639</v>
      </c>
      <c r="I19" s="86">
        <v>26.52381008</v>
      </c>
      <c r="J19" s="86">
        <v>27.14072359</v>
      </c>
      <c r="K19" s="86">
        <v>28</v>
      </c>
      <c r="L19" s="86">
        <v>30</v>
      </c>
      <c r="M19" s="86">
        <v>35</v>
      </c>
      <c r="N19" s="68">
        <v>38.44365949</v>
      </c>
      <c r="O19" s="68">
        <v>39.96783465</v>
      </c>
      <c r="P19" s="68">
        <v>42.909808909999995</v>
      </c>
      <c r="Q19" s="68">
        <v>41.78451048</v>
      </c>
      <c r="R19" s="68">
        <v>25.464922</v>
      </c>
      <c r="U19" s="68"/>
      <c r="V19" s="66"/>
      <c r="W19" s="66"/>
    </row>
    <row r="20" spans="1:23" ht="14.25">
      <c r="A20" s="63">
        <v>2.4</v>
      </c>
      <c r="B20" s="62" t="s">
        <v>15</v>
      </c>
      <c r="C20" s="86">
        <v>650.26320298</v>
      </c>
      <c r="D20" s="86">
        <v>1160.63335269</v>
      </c>
      <c r="E20" s="86">
        <v>652.7325841400001</v>
      </c>
      <c r="F20" s="86">
        <v>274.53422828</v>
      </c>
      <c r="G20" s="86">
        <v>-1710.4969527800001</v>
      </c>
      <c r="H20" s="86">
        <v>1116.75485783</v>
      </c>
      <c r="I20" s="86">
        <v>888.51980386</v>
      </c>
      <c r="J20" s="86">
        <v>-454.53912951</v>
      </c>
      <c r="K20" s="86">
        <v>1284</v>
      </c>
      <c r="L20" s="86">
        <v>839</v>
      </c>
      <c r="M20" s="86">
        <v>1359</v>
      </c>
      <c r="N20" s="129">
        <v>438.50870807999996</v>
      </c>
      <c r="O20" s="129">
        <v>833.3873853</v>
      </c>
      <c r="P20" s="129">
        <v>1276.13587422</v>
      </c>
      <c r="Q20" s="129">
        <v>-1163.32536432</v>
      </c>
      <c r="R20" s="129">
        <v>2577.743674</v>
      </c>
      <c r="U20" s="68"/>
      <c r="V20" s="66"/>
      <c r="W20" s="66"/>
    </row>
    <row r="21" spans="1:23" ht="14.25">
      <c r="A21" s="63">
        <v>2.5</v>
      </c>
      <c r="B21" s="62" t="s">
        <v>10</v>
      </c>
      <c r="C21" s="86">
        <v>379.665703</v>
      </c>
      <c r="D21" s="86">
        <v>250.06035556</v>
      </c>
      <c r="E21" s="86">
        <v>444.82154632000004</v>
      </c>
      <c r="F21" s="86">
        <v>237.50347416000002</v>
      </c>
      <c r="G21" s="86">
        <v>516.01412802</v>
      </c>
      <c r="H21" s="86">
        <v>463.7409359899999</v>
      </c>
      <c r="I21" s="86">
        <v>534.2106847900001</v>
      </c>
      <c r="J21" s="86">
        <v>259.1153779999999</v>
      </c>
      <c r="K21" s="86">
        <v>168</v>
      </c>
      <c r="L21" s="86">
        <v>500</v>
      </c>
      <c r="M21" s="86">
        <v>1273</v>
      </c>
      <c r="N21" s="129">
        <v>209.1411667699998</v>
      </c>
      <c r="O21" s="129">
        <v>305.48319657000036</v>
      </c>
      <c r="P21" s="129">
        <v>356.63991169</v>
      </c>
      <c r="Q21" s="129">
        <v>204.00572426999975</v>
      </c>
      <c r="R21" s="129">
        <v>296.5017239999999</v>
      </c>
      <c r="U21" s="68"/>
      <c r="V21" s="66"/>
      <c r="W21" s="66"/>
    </row>
    <row r="22" spans="1:23" ht="14.25">
      <c r="A22" s="63">
        <v>2.6</v>
      </c>
      <c r="B22" s="62" t="s">
        <v>16</v>
      </c>
      <c r="C22" s="86" t="s">
        <v>110</v>
      </c>
      <c r="D22" s="86" t="s">
        <v>110</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c r="U22" s="68"/>
      <c r="V22" s="66"/>
      <c r="W22" s="66"/>
    </row>
    <row r="23" spans="1:23" ht="14.25">
      <c r="A23" s="63">
        <v>2.7</v>
      </c>
      <c r="B23" s="62" t="s">
        <v>17</v>
      </c>
      <c r="C23" s="86" t="s">
        <v>110</v>
      </c>
      <c r="D23" s="86" t="s">
        <v>110</v>
      </c>
      <c r="E23" s="86" t="s">
        <v>110</v>
      </c>
      <c r="F23" s="86" t="s">
        <v>110</v>
      </c>
      <c r="G23" s="86" t="s">
        <v>110</v>
      </c>
      <c r="H23" s="86" t="s">
        <v>110</v>
      </c>
      <c r="I23" s="86" t="s">
        <v>110</v>
      </c>
      <c r="J23" s="86" t="s">
        <v>110</v>
      </c>
      <c r="K23" s="86" t="s">
        <v>110</v>
      </c>
      <c r="L23" s="86" t="s">
        <v>110</v>
      </c>
      <c r="M23" s="86" t="s">
        <v>110</v>
      </c>
      <c r="N23" s="86" t="s">
        <v>110</v>
      </c>
      <c r="O23" s="86" t="s">
        <v>110</v>
      </c>
      <c r="P23" s="86" t="s">
        <v>110</v>
      </c>
      <c r="Q23" s="86" t="s">
        <v>110</v>
      </c>
      <c r="R23" s="86" t="s">
        <v>110</v>
      </c>
      <c r="U23" s="68"/>
      <c r="V23" s="66"/>
      <c r="W23" s="66"/>
    </row>
    <row r="24" spans="1:23" ht="14.25">
      <c r="A24" s="63">
        <v>2.8</v>
      </c>
      <c r="B24" s="62" t="s">
        <v>18</v>
      </c>
      <c r="C24" s="86">
        <v>1029.9289059799999</v>
      </c>
      <c r="D24" s="86">
        <v>1410.69370825</v>
      </c>
      <c r="E24" s="86">
        <v>1097.5541304600001</v>
      </c>
      <c r="F24" s="86">
        <v>512.03770244</v>
      </c>
      <c r="G24" s="86">
        <v>-1194.48282476</v>
      </c>
      <c r="H24" s="86">
        <v>1580.49579382</v>
      </c>
      <c r="I24" s="86">
        <v>1422.73048865</v>
      </c>
      <c r="J24" s="86">
        <v>-195.4237515100001</v>
      </c>
      <c r="K24" s="86">
        <v>1452</v>
      </c>
      <c r="L24" s="86">
        <v>1339</v>
      </c>
      <c r="M24" s="86">
        <v>2632</v>
      </c>
      <c r="N24" s="129">
        <v>647.6498748499998</v>
      </c>
      <c r="O24" s="129">
        <v>1138.8705818700005</v>
      </c>
      <c r="P24" s="129">
        <v>1632.77578591</v>
      </c>
      <c r="Q24" s="129">
        <v>-959.3196400500003</v>
      </c>
      <c r="R24" s="129">
        <v>2874.2453979999996</v>
      </c>
      <c r="U24" s="68"/>
      <c r="V24" s="66"/>
      <c r="W24" s="66"/>
    </row>
    <row r="25" spans="1:23" ht="14.25">
      <c r="A25" s="63"/>
      <c r="L25" s="68"/>
      <c r="M25" s="68"/>
      <c r="N25" s="68"/>
      <c r="O25" s="68"/>
      <c r="U25" s="68"/>
      <c r="V25" s="66"/>
      <c r="W25" s="66"/>
    </row>
    <row r="26" spans="1:23" ht="15">
      <c r="A26" s="109" t="s">
        <v>19</v>
      </c>
      <c r="B26" s="109"/>
      <c r="C26" s="107"/>
      <c r="D26" s="107"/>
      <c r="E26" s="107"/>
      <c r="F26" s="107"/>
      <c r="G26" s="107"/>
      <c r="H26" s="107"/>
      <c r="I26" s="107"/>
      <c r="J26" s="107"/>
      <c r="K26" s="107"/>
      <c r="L26" s="107"/>
      <c r="M26" s="107"/>
      <c r="N26" s="107"/>
      <c r="O26" s="107"/>
      <c r="P26" s="107"/>
      <c r="Q26" s="107"/>
      <c r="R26" s="107"/>
      <c r="U26" s="68"/>
      <c r="V26" s="66"/>
      <c r="W26" s="66"/>
    </row>
    <row r="27" spans="1:23"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U27" s="68"/>
      <c r="V27" s="66"/>
      <c r="W27" s="66"/>
    </row>
    <row r="28" spans="1:23" ht="14.25">
      <c r="A28" s="63">
        <v>3.1</v>
      </c>
      <c r="B28" s="62" t="s">
        <v>20</v>
      </c>
      <c r="C28" s="86">
        <v>10055.134344</v>
      </c>
      <c r="D28" s="86">
        <v>10958.76757861</v>
      </c>
      <c r="E28" s="86">
        <v>11933.01516929</v>
      </c>
      <c r="F28" s="86">
        <v>12528.91908321</v>
      </c>
      <c r="G28" s="86">
        <v>12388.171919040002</v>
      </c>
      <c r="H28" s="86">
        <v>13483.25545622</v>
      </c>
      <c r="I28" s="86">
        <v>14395.40436342</v>
      </c>
      <c r="J28" s="86">
        <v>14796.37254707</v>
      </c>
      <c r="K28" s="86">
        <v>15733</v>
      </c>
      <c r="L28" s="86">
        <v>17414</v>
      </c>
      <c r="M28" s="86">
        <v>18939</v>
      </c>
      <c r="N28" s="86">
        <v>19608.019650730002</v>
      </c>
      <c r="O28" s="86">
        <v>20743.91807504</v>
      </c>
      <c r="P28" s="86">
        <v>22184.7520253</v>
      </c>
      <c r="Q28" s="86">
        <v>21556</v>
      </c>
      <c r="R28" s="86">
        <v>24517.776192</v>
      </c>
      <c r="U28" s="68"/>
      <c r="V28" s="66"/>
      <c r="W28" s="66"/>
    </row>
    <row r="29" spans="1:23" ht="14.25">
      <c r="A29" s="63">
        <v>3.2</v>
      </c>
      <c r="B29" s="62" t="s">
        <v>21</v>
      </c>
      <c r="C29" s="86">
        <v>10370.1728705</v>
      </c>
      <c r="D29" s="86">
        <v>11725.49779424</v>
      </c>
      <c r="E29" s="86">
        <v>12743.36506006</v>
      </c>
      <c r="F29" s="86">
        <v>13150.35842872</v>
      </c>
      <c r="G29" s="86">
        <v>12545.89637837</v>
      </c>
      <c r="H29" s="86">
        <v>14063.1046891</v>
      </c>
      <c r="I29" s="86">
        <v>15216.92566549</v>
      </c>
      <c r="J29" s="86">
        <v>15152.26181084</v>
      </c>
      <c r="K29" s="86">
        <v>16524</v>
      </c>
      <c r="L29" s="86">
        <v>17595</v>
      </c>
      <c r="M29" s="86">
        <v>19171</v>
      </c>
      <c r="N29" s="86">
        <v>19820.245822770004</v>
      </c>
      <c r="O29" s="86">
        <v>20963.103308119997</v>
      </c>
      <c r="P29" s="86">
        <v>22425.354829839995</v>
      </c>
      <c r="Q29" s="86">
        <v>21837.582722679996</v>
      </c>
      <c r="R29" s="86">
        <v>25704.911</v>
      </c>
      <c r="U29" s="68"/>
      <c r="V29" s="66"/>
      <c r="W29" s="66"/>
    </row>
    <row r="30" spans="1:23" ht="14.25">
      <c r="A30" s="63">
        <v>3.3</v>
      </c>
      <c r="B30" s="62" t="s">
        <v>22</v>
      </c>
      <c r="C30" s="86">
        <v>315.03852675999997</v>
      </c>
      <c r="D30" s="86">
        <v>766.73021563</v>
      </c>
      <c r="E30" s="86">
        <v>810.3498907699995</v>
      </c>
      <c r="F30" s="86">
        <v>621.4393455099998</v>
      </c>
      <c r="G30" s="86">
        <v>157.72445932999835</v>
      </c>
      <c r="H30" s="86">
        <v>579.8492328800003</v>
      </c>
      <c r="I30" s="86">
        <v>821.5213020699994</v>
      </c>
      <c r="J30" s="86">
        <v>355.889263770001</v>
      </c>
      <c r="K30" s="86">
        <v>791</v>
      </c>
      <c r="L30" s="86">
        <v>181</v>
      </c>
      <c r="M30" s="86">
        <v>232</v>
      </c>
      <c r="N30" s="86">
        <v>212.21098243</v>
      </c>
      <c r="O30" s="86">
        <v>219.18523306999998</v>
      </c>
      <c r="P30" s="86">
        <v>240.60280454000002</v>
      </c>
      <c r="Q30" s="86">
        <v>281.4708403000001</v>
      </c>
      <c r="R30" s="86">
        <v>1187.135318</v>
      </c>
      <c r="U30" s="68"/>
      <c r="V30" s="66"/>
      <c r="W30" s="66"/>
    </row>
    <row r="31" spans="1:23" ht="14.25">
      <c r="A31" s="63">
        <v>3.4</v>
      </c>
      <c r="B31" s="62" t="s">
        <v>23</v>
      </c>
      <c r="C31" s="86">
        <v>10055.134343740001</v>
      </c>
      <c r="D31" s="86">
        <v>10958.76757861</v>
      </c>
      <c r="E31" s="86">
        <v>11933.01516929</v>
      </c>
      <c r="F31" s="86">
        <v>12528.91908321</v>
      </c>
      <c r="G31" s="86">
        <v>12388.171919040002</v>
      </c>
      <c r="H31" s="86">
        <v>13483.25545622</v>
      </c>
      <c r="I31" s="86">
        <v>14395.40436342</v>
      </c>
      <c r="J31" s="86">
        <v>14796.37254707</v>
      </c>
      <c r="K31" s="86">
        <v>15733</v>
      </c>
      <c r="L31" s="86">
        <v>17414</v>
      </c>
      <c r="M31" s="86">
        <v>18939</v>
      </c>
      <c r="N31" s="86">
        <v>19608.034840340006</v>
      </c>
      <c r="O31" s="86">
        <v>20743.918075049998</v>
      </c>
      <c r="P31" s="86">
        <v>22184.752025299993</v>
      </c>
      <c r="Q31" s="86">
        <v>21556.111882379995</v>
      </c>
      <c r="R31" s="86">
        <v>24517.775682</v>
      </c>
      <c r="S31" s="72"/>
      <c r="U31" s="68"/>
      <c r="V31" s="69"/>
      <c r="W31" s="69"/>
    </row>
    <row r="32" spans="1:23" ht="14.25">
      <c r="A32" s="63">
        <v>3.5</v>
      </c>
      <c r="B32" s="62" t="s">
        <v>24</v>
      </c>
      <c r="C32" s="82">
        <v>0.9999999999741427</v>
      </c>
      <c r="D32" s="82">
        <v>1</v>
      </c>
      <c r="E32" s="82">
        <v>1</v>
      </c>
      <c r="F32" s="82">
        <v>1</v>
      </c>
      <c r="G32" s="82">
        <v>1</v>
      </c>
      <c r="H32" s="82">
        <v>1</v>
      </c>
      <c r="I32" s="82">
        <v>1</v>
      </c>
      <c r="J32" s="82">
        <v>1</v>
      </c>
      <c r="K32" s="82">
        <v>1</v>
      </c>
      <c r="L32" s="82">
        <v>1</v>
      </c>
      <c r="M32" s="82">
        <v>1</v>
      </c>
      <c r="N32" s="82">
        <v>1.0000007746631365</v>
      </c>
      <c r="O32" s="82">
        <v>1.0000000000004818</v>
      </c>
      <c r="P32" s="82">
        <v>0.9999999999999997</v>
      </c>
      <c r="Q32" s="82">
        <v>1.0000051903126737</v>
      </c>
      <c r="R32" s="82">
        <v>1.04152164440242</v>
      </c>
      <c r="S32" s="72"/>
      <c r="U32" s="68"/>
      <c r="V32" s="69"/>
      <c r="W32" s="69"/>
    </row>
    <row r="33" spans="1:21" ht="14.25">
      <c r="A33" s="63"/>
      <c r="L33" s="68"/>
      <c r="M33" s="68"/>
      <c r="N33" s="68"/>
      <c r="O33" s="68"/>
      <c r="S33" s="72"/>
      <c r="U33" s="68"/>
    </row>
    <row r="34" spans="1:21" ht="15">
      <c r="A34" s="109" t="s">
        <v>25</v>
      </c>
      <c r="B34" s="109"/>
      <c r="C34" s="107"/>
      <c r="D34" s="107"/>
      <c r="E34" s="107"/>
      <c r="F34" s="107"/>
      <c r="G34" s="107"/>
      <c r="H34" s="107"/>
      <c r="I34" s="107"/>
      <c r="J34" s="107"/>
      <c r="K34" s="107"/>
      <c r="L34" s="107"/>
      <c r="M34" s="107"/>
      <c r="N34" s="107"/>
      <c r="O34" s="107"/>
      <c r="P34" s="107"/>
      <c r="Q34" s="107"/>
      <c r="R34" s="107"/>
      <c r="S34" s="72"/>
      <c r="U34" s="68"/>
    </row>
    <row r="35" spans="1:21"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72"/>
      <c r="U35" s="68"/>
    </row>
    <row r="36" spans="1:23" ht="14.25">
      <c r="A36" s="63">
        <v>4.1</v>
      </c>
      <c r="B36" s="62" t="s">
        <v>26</v>
      </c>
      <c r="C36" s="86">
        <v>135.10853538</v>
      </c>
      <c r="D36" s="86">
        <v>43.7457585</v>
      </c>
      <c r="E36" s="86">
        <v>107.53715170000002</v>
      </c>
      <c r="F36" s="86">
        <v>193.77776820999998</v>
      </c>
      <c r="G36" s="86">
        <v>230.42834166</v>
      </c>
      <c r="H36" s="86">
        <v>256.1759038</v>
      </c>
      <c r="I36" s="86">
        <v>382.61562459000004</v>
      </c>
      <c r="J36" s="86">
        <v>249.08209971</v>
      </c>
      <c r="K36" s="86">
        <v>8463</v>
      </c>
      <c r="L36" s="86">
        <v>7653</v>
      </c>
      <c r="M36" s="86">
        <v>9159</v>
      </c>
      <c r="N36" s="86">
        <v>9546.22758163</v>
      </c>
      <c r="O36" s="86">
        <v>9519.34405433</v>
      </c>
      <c r="P36" s="86">
        <v>9901.917933869998</v>
      </c>
      <c r="Q36" s="86">
        <v>9734.19719123</v>
      </c>
      <c r="R36" s="86">
        <v>418.88255300000003</v>
      </c>
      <c r="S36" s="72"/>
      <c r="U36" s="68"/>
      <c r="V36" s="72"/>
      <c r="W36" s="72"/>
    </row>
    <row r="37" spans="1:21" ht="14.25">
      <c r="A37" s="63">
        <v>4.2</v>
      </c>
      <c r="B37" s="62" t="s">
        <v>27</v>
      </c>
      <c r="C37" s="86" t="s">
        <v>110</v>
      </c>
      <c r="D37" s="86" t="s">
        <v>110</v>
      </c>
      <c r="E37" s="86" t="s">
        <v>110</v>
      </c>
      <c r="F37" s="86" t="s">
        <v>110</v>
      </c>
      <c r="G37" s="86" t="s">
        <v>110</v>
      </c>
      <c r="H37" s="86" t="s">
        <v>110</v>
      </c>
      <c r="I37" s="86" t="s">
        <v>110</v>
      </c>
      <c r="J37" s="86" t="s">
        <v>110</v>
      </c>
      <c r="K37" s="86">
        <v>5242</v>
      </c>
      <c r="L37" s="86">
        <v>5202</v>
      </c>
      <c r="M37" s="86">
        <v>6438</v>
      </c>
      <c r="N37" s="86">
        <v>6284.52898071</v>
      </c>
      <c r="O37" s="86">
        <v>6126.75806792</v>
      </c>
      <c r="P37" s="86">
        <v>6697.303366699999</v>
      </c>
      <c r="Q37" s="86">
        <v>6458.750845909999</v>
      </c>
      <c r="R37" s="86">
        <v>220.264547</v>
      </c>
      <c r="U37" s="68"/>
    </row>
    <row r="38" spans="1:23" ht="14.25">
      <c r="A38" s="63">
        <v>4.3</v>
      </c>
      <c r="B38" s="62" t="s">
        <v>28</v>
      </c>
      <c r="C38" s="86" t="s">
        <v>110</v>
      </c>
      <c r="D38" s="86" t="s">
        <v>110</v>
      </c>
      <c r="E38" s="86" t="s">
        <v>110</v>
      </c>
      <c r="F38" s="86" t="s">
        <v>110</v>
      </c>
      <c r="G38" s="86" t="s">
        <v>110</v>
      </c>
      <c r="H38" s="86" t="s">
        <v>110</v>
      </c>
      <c r="I38" s="86" t="s">
        <v>110</v>
      </c>
      <c r="J38" s="86" t="s">
        <v>110</v>
      </c>
      <c r="K38" s="86">
        <v>1136</v>
      </c>
      <c r="L38" s="86">
        <v>1002</v>
      </c>
      <c r="M38" s="86">
        <v>900</v>
      </c>
      <c r="N38" s="86">
        <v>877.8313269000001</v>
      </c>
      <c r="O38" s="86">
        <v>935.9297066900001</v>
      </c>
      <c r="P38" s="86">
        <v>769.56076064</v>
      </c>
      <c r="Q38" s="86">
        <v>825.8182121200001</v>
      </c>
      <c r="R38" s="86">
        <v>145.453245</v>
      </c>
      <c r="S38" s="85"/>
      <c r="U38" s="68"/>
      <c r="V38" s="58"/>
      <c r="W38" s="58"/>
    </row>
    <row r="39" spans="1:23" ht="14.25">
      <c r="A39" s="63">
        <v>4.4</v>
      </c>
      <c r="B39" s="62" t="s">
        <v>29</v>
      </c>
      <c r="C39" s="86" t="s">
        <v>110</v>
      </c>
      <c r="D39" s="86" t="s">
        <v>110</v>
      </c>
      <c r="E39" s="86" t="s">
        <v>110</v>
      </c>
      <c r="F39" s="86" t="s">
        <v>110</v>
      </c>
      <c r="G39" s="86" t="s">
        <v>110</v>
      </c>
      <c r="H39" s="86" t="s">
        <v>110</v>
      </c>
      <c r="I39" s="86" t="s">
        <v>110</v>
      </c>
      <c r="J39" s="86" t="s">
        <v>110</v>
      </c>
      <c r="K39" s="86">
        <v>2085</v>
      </c>
      <c r="L39" s="86">
        <v>1449</v>
      </c>
      <c r="M39" s="86">
        <v>1821</v>
      </c>
      <c r="N39" s="86">
        <v>2383.8672740200004</v>
      </c>
      <c r="O39" s="86">
        <v>2456.6562797200004</v>
      </c>
      <c r="P39" s="86">
        <v>2435.0538065299997</v>
      </c>
      <c r="Q39" s="86">
        <v>2449.6281332000003</v>
      </c>
      <c r="R39" s="86">
        <v>53.164761</v>
      </c>
      <c r="S39" s="72"/>
      <c r="U39" s="68"/>
      <c r="V39" s="58"/>
      <c r="W39" s="58"/>
    </row>
    <row r="40" spans="1:23" ht="14.25">
      <c r="A40" s="63">
        <v>4.5</v>
      </c>
      <c r="B40" s="62" t="s">
        <v>30</v>
      </c>
      <c r="C40" s="86">
        <v>233.185847</v>
      </c>
      <c r="D40" s="86">
        <v>83.08736823</v>
      </c>
      <c r="E40" s="86">
        <v>39.74220238999999</v>
      </c>
      <c r="F40" s="86">
        <v>30.708171200000002</v>
      </c>
      <c r="G40" s="86">
        <v>12.50008903</v>
      </c>
      <c r="H40" s="86">
        <v>19.872175369999997</v>
      </c>
      <c r="I40" s="86">
        <v>40.99113491</v>
      </c>
      <c r="J40" s="86">
        <v>15.62454807</v>
      </c>
      <c r="K40" s="86">
        <v>4805</v>
      </c>
      <c r="L40" s="86">
        <v>5472</v>
      </c>
      <c r="M40" s="86">
        <v>6249</v>
      </c>
      <c r="N40" s="86">
        <v>6201.046458330001</v>
      </c>
      <c r="O40" s="86">
        <v>6971.797445870001</v>
      </c>
      <c r="P40" s="86">
        <v>7914.451085680001</v>
      </c>
      <c r="Q40" s="86">
        <v>7030.1610488</v>
      </c>
      <c r="R40" s="86">
        <v>82.597298</v>
      </c>
      <c r="S40" s="72"/>
      <c r="U40" s="68"/>
      <c r="V40" s="72"/>
      <c r="W40" s="72"/>
    </row>
    <row r="41" spans="1:23" ht="14.25">
      <c r="A41" s="63">
        <v>4.6</v>
      </c>
      <c r="B41" s="62" t="s">
        <v>31</v>
      </c>
      <c r="C41" s="86" t="s">
        <v>110</v>
      </c>
      <c r="D41" s="86" t="s">
        <v>110</v>
      </c>
      <c r="E41" s="86" t="s">
        <v>110</v>
      </c>
      <c r="F41" s="86" t="s">
        <v>110</v>
      </c>
      <c r="G41" s="86" t="s">
        <v>110</v>
      </c>
      <c r="H41" s="86" t="s">
        <v>110</v>
      </c>
      <c r="I41" s="86" t="s">
        <v>110</v>
      </c>
      <c r="J41" s="86" t="s">
        <v>110</v>
      </c>
      <c r="K41" s="86">
        <v>4581</v>
      </c>
      <c r="L41" s="86">
        <v>5075</v>
      </c>
      <c r="M41" s="86">
        <v>5751</v>
      </c>
      <c r="N41" s="86">
        <v>5665.577235240001</v>
      </c>
      <c r="O41" s="86">
        <v>6387.383214150001</v>
      </c>
      <c r="P41" s="86">
        <v>7254.60546312</v>
      </c>
      <c r="Q41" s="86">
        <v>6209.17795083</v>
      </c>
      <c r="R41" s="86" t="s">
        <v>110</v>
      </c>
      <c r="S41" s="72"/>
      <c r="U41" s="68"/>
      <c r="V41" s="58"/>
      <c r="W41" s="58"/>
    </row>
    <row r="42" spans="1:23" ht="14.25">
      <c r="A42" s="63">
        <v>4.7</v>
      </c>
      <c r="B42" s="62" t="s">
        <v>32</v>
      </c>
      <c r="C42" s="86" t="s">
        <v>110</v>
      </c>
      <c r="D42" s="86" t="s">
        <v>110</v>
      </c>
      <c r="E42" s="86" t="s">
        <v>110</v>
      </c>
      <c r="F42" s="86" t="s">
        <v>110</v>
      </c>
      <c r="G42" s="86" t="s">
        <v>110</v>
      </c>
      <c r="H42" s="86" t="s">
        <v>110</v>
      </c>
      <c r="I42" s="86" t="s">
        <v>110</v>
      </c>
      <c r="J42" s="86" t="s">
        <v>110</v>
      </c>
      <c r="K42" s="86">
        <v>224</v>
      </c>
      <c r="L42" s="86">
        <v>397</v>
      </c>
      <c r="M42" s="86">
        <v>498</v>
      </c>
      <c r="N42" s="86">
        <v>535.46922309</v>
      </c>
      <c r="O42" s="86">
        <v>584.4142317199999</v>
      </c>
      <c r="P42" s="86">
        <v>659.8456225599999</v>
      </c>
      <c r="Q42" s="86">
        <v>820.98309797</v>
      </c>
      <c r="R42" s="86">
        <v>82.597298</v>
      </c>
      <c r="S42" s="72"/>
      <c r="U42" s="68"/>
      <c r="V42" s="58"/>
      <c r="W42" s="58"/>
    </row>
    <row r="43" spans="1:23" ht="14.25">
      <c r="A43" s="63">
        <v>4.8</v>
      </c>
      <c r="B43" s="62" t="s">
        <v>33</v>
      </c>
      <c r="C43" s="86">
        <v>9404.81462945</v>
      </c>
      <c r="D43" s="86">
        <v>10819.27701247</v>
      </c>
      <c r="E43" s="86">
        <v>11807.596903470003</v>
      </c>
      <c r="F43" s="86">
        <v>12031.94712265</v>
      </c>
      <c r="G43" s="86">
        <v>10413.87360382</v>
      </c>
      <c r="H43" s="86">
        <v>12595.148930930001</v>
      </c>
      <c r="I43" s="86">
        <v>13840.382739359999</v>
      </c>
      <c r="J43" s="86">
        <v>13625.27046448</v>
      </c>
      <c r="K43" s="86" t="s">
        <v>110</v>
      </c>
      <c r="L43" s="86" t="s">
        <v>110</v>
      </c>
      <c r="M43" s="86" t="s">
        <v>110</v>
      </c>
      <c r="N43" s="86" t="s">
        <v>110</v>
      </c>
      <c r="O43" s="86" t="s">
        <v>110</v>
      </c>
      <c r="P43" s="86" t="s">
        <v>110</v>
      </c>
      <c r="Q43" s="86" t="s">
        <v>110</v>
      </c>
      <c r="R43" s="86">
        <v>23684.899406999997</v>
      </c>
      <c r="S43" s="72"/>
      <c r="U43" s="68"/>
      <c r="V43" s="72"/>
      <c r="W43" s="72"/>
    </row>
    <row r="44" spans="1:21" ht="14.25">
      <c r="A44" s="63">
        <v>4.9</v>
      </c>
      <c r="B44" s="62" t="s">
        <v>34</v>
      </c>
      <c r="C44" s="86">
        <v>7523.76086567</v>
      </c>
      <c r="D44" s="86">
        <v>6197.72228803</v>
      </c>
      <c r="E44" s="86">
        <v>6274.737696360001</v>
      </c>
      <c r="F44" s="86">
        <v>5568.78779957</v>
      </c>
      <c r="G44" s="86">
        <v>5905.053420010001</v>
      </c>
      <c r="H44" s="86">
        <v>7234.79348641</v>
      </c>
      <c r="I44" s="86">
        <v>7063.920180939999</v>
      </c>
      <c r="J44" s="86">
        <v>7425.825243599999</v>
      </c>
      <c r="K44" s="86" t="s">
        <v>110</v>
      </c>
      <c r="L44" s="86" t="s">
        <v>110</v>
      </c>
      <c r="M44" s="86" t="s">
        <v>110</v>
      </c>
      <c r="N44" s="86" t="s">
        <v>110</v>
      </c>
      <c r="O44" s="86" t="s">
        <v>110</v>
      </c>
      <c r="P44" s="86" t="s">
        <v>110</v>
      </c>
      <c r="Q44" s="86" t="s">
        <v>110</v>
      </c>
      <c r="R44" s="86">
        <v>8567.735462</v>
      </c>
      <c r="S44" s="72"/>
      <c r="U44" s="68"/>
    </row>
    <row r="45" spans="1:23" ht="14.25">
      <c r="A45" s="73" t="s">
        <v>35</v>
      </c>
      <c r="B45" s="62" t="s">
        <v>36</v>
      </c>
      <c r="C45" s="86">
        <v>1838.95016852</v>
      </c>
      <c r="D45" s="86">
        <v>4246.08672121</v>
      </c>
      <c r="E45" s="86">
        <v>4571.463042450001</v>
      </c>
      <c r="F45" s="86">
        <v>4622.582338240001</v>
      </c>
      <c r="G45" s="86">
        <v>2631.9450556499996</v>
      </c>
      <c r="H45" s="86">
        <v>3644.59479315</v>
      </c>
      <c r="I45" s="86">
        <v>4760.193965489999</v>
      </c>
      <c r="J45" s="86">
        <v>3810.0733619400007</v>
      </c>
      <c r="K45" s="86" t="s">
        <v>110</v>
      </c>
      <c r="L45" s="86" t="s">
        <v>110</v>
      </c>
      <c r="M45" s="86" t="s">
        <v>110</v>
      </c>
      <c r="N45" s="86" t="s">
        <v>110</v>
      </c>
      <c r="O45" s="86" t="s">
        <v>110</v>
      </c>
      <c r="P45" s="86" t="s">
        <v>110</v>
      </c>
      <c r="Q45" s="86" t="s">
        <v>110</v>
      </c>
      <c r="R45" s="86">
        <v>5996.152518</v>
      </c>
      <c r="S45" s="85"/>
      <c r="U45" s="68"/>
      <c r="V45" s="58"/>
      <c r="W45" s="58"/>
    </row>
    <row r="46" spans="1:23" ht="14.25">
      <c r="A46" s="73" t="s">
        <v>37</v>
      </c>
      <c r="B46" s="62" t="s">
        <v>38</v>
      </c>
      <c r="C46" s="86">
        <v>42.103595260000006</v>
      </c>
      <c r="D46" s="86">
        <v>96.38944998</v>
      </c>
      <c r="E46" s="86">
        <v>180.15210738</v>
      </c>
      <c r="F46" s="86">
        <v>179.21506540000001</v>
      </c>
      <c r="G46" s="86">
        <v>228.09084195</v>
      </c>
      <c r="H46" s="86">
        <v>313.1335724</v>
      </c>
      <c r="I46" s="86">
        <v>435.84971475</v>
      </c>
      <c r="J46" s="86">
        <v>614.55724892</v>
      </c>
      <c r="K46" s="86" t="s">
        <v>110</v>
      </c>
      <c r="L46" s="86" t="s">
        <v>110</v>
      </c>
      <c r="M46" s="86" t="s">
        <v>110</v>
      </c>
      <c r="N46" s="86" t="s">
        <v>110</v>
      </c>
      <c r="O46" s="86" t="s">
        <v>110</v>
      </c>
      <c r="P46" s="86" t="s">
        <v>110</v>
      </c>
      <c r="Q46" s="86" t="s">
        <v>110</v>
      </c>
      <c r="R46" s="86">
        <v>1224.822687</v>
      </c>
      <c r="S46" s="85"/>
      <c r="U46" s="68"/>
      <c r="V46" s="58"/>
      <c r="W46" s="58"/>
    </row>
    <row r="47" spans="1:23" ht="14.25">
      <c r="A47" s="73" t="s">
        <v>39</v>
      </c>
      <c r="B47" s="62" t="s">
        <v>40</v>
      </c>
      <c r="C47" s="86" t="s">
        <v>110</v>
      </c>
      <c r="D47" s="86">
        <v>279.07855325</v>
      </c>
      <c r="E47" s="86">
        <v>781.2440572800001</v>
      </c>
      <c r="F47" s="86">
        <v>1661.3619194399996</v>
      </c>
      <c r="G47" s="86">
        <v>1648.78428621</v>
      </c>
      <c r="H47" s="86">
        <v>1402.6270789700002</v>
      </c>
      <c r="I47" s="86">
        <v>1580.4188781800005</v>
      </c>
      <c r="J47" s="86">
        <v>1774.8146100200001</v>
      </c>
      <c r="K47" s="86" t="s">
        <v>110</v>
      </c>
      <c r="L47" s="86" t="s">
        <v>110</v>
      </c>
      <c r="M47" s="86" t="s">
        <v>110</v>
      </c>
      <c r="N47" s="86" t="s">
        <v>110</v>
      </c>
      <c r="O47" s="86" t="s">
        <v>110</v>
      </c>
      <c r="P47" s="86" t="s">
        <v>110</v>
      </c>
      <c r="Q47" s="86" t="s">
        <v>110</v>
      </c>
      <c r="R47" s="86">
        <v>7896.18874</v>
      </c>
      <c r="S47" s="129"/>
      <c r="U47" s="68"/>
      <c r="V47" s="58"/>
      <c r="W47" s="58"/>
    </row>
    <row r="48" spans="1:21" ht="14.25">
      <c r="A48" s="73" t="s">
        <v>41</v>
      </c>
      <c r="B48" s="62" t="s">
        <v>42</v>
      </c>
      <c r="C48" s="86" t="s">
        <v>110</v>
      </c>
      <c r="D48" s="86">
        <v>13.76171457</v>
      </c>
      <c r="E48" s="86">
        <v>18.41200767</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c r="U48" s="68"/>
    </row>
    <row r="49" spans="1:23" ht="14.25">
      <c r="A49" s="73" t="s">
        <v>43</v>
      </c>
      <c r="B49" s="62" t="s">
        <v>44</v>
      </c>
      <c r="C49" s="86">
        <v>82.89192</v>
      </c>
      <c r="D49" s="86">
        <v>97.27560164</v>
      </c>
      <c r="E49" s="86">
        <v>95.93038275999999</v>
      </c>
      <c r="F49" s="86">
        <v>162.81782128999998</v>
      </c>
      <c r="G49" s="86">
        <v>158.20768565</v>
      </c>
      <c r="H49" s="86">
        <v>186.5656942</v>
      </c>
      <c r="I49" s="86">
        <v>140.37178102</v>
      </c>
      <c r="J49" s="86">
        <v>140.72920806999997</v>
      </c>
      <c r="K49" s="86">
        <v>175</v>
      </c>
      <c r="L49" s="86">
        <v>172</v>
      </c>
      <c r="M49" s="86">
        <v>160</v>
      </c>
      <c r="N49" s="86">
        <v>139.31401797</v>
      </c>
      <c r="O49" s="86">
        <v>138.64828237</v>
      </c>
      <c r="P49" s="86">
        <v>135.11661091</v>
      </c>
      <c r="Q49" s="86">
        <v>226.26650612</v>
      </c>
      <c r="R49" s="86">
        <v>70.373063</v>
      </c>
      <c r="S49" s="129"/>
      <c r="U49" s="68"/>
      <c r="V49" s="58"/>
      <c r="W49" s="58"/>
    </row>
    <row r="50" spans="1:23" ht="14.25">
      <c r="A50" s="73" t="s">
        <v>45</v>
      </c>
      <c r="B50" s="62" t="s">
        <v>46</v>
      </c>
      <c r="C50" s="86">
        <v>70.13016366</v>
      </c>
      <c r="D50" s="86">
        <v>58.40195888</v>
      </c>
      <c r="E50" s="86">
        <v>90.99852218000001</v>
      </c>
      <c r="F50" s="86">
        <v>83.71343867000002</v>
      </c>
      <c r="G50" s="86">
        <v>41.08126231</v>
      </c>
      <c r="H50" s="86">
        <v>48.77342205</v>
      </c>
      <c r="I50" s="86">
        <v>49.97326048</v>
      </c>
      <c r="J50" s="86">
        <v>49.05410275</v>
      </c>
      <c r="K50" s="86">
        <v>567</v>
      </c>
      <c r="L50" s="86">
        <v>582</v>
      </c>
      <c r="M50" s="86">
        <v>575</v>
      </c>
      <c r="N50" s="86">
        <v>690.6337595399999</v>
      </c>
      <c r="O50" s="86">
        <v>753.0098391600001</v>
      </c>
      <c r="P50" s="86">
        <v>827.41738017</v>
      </c>
      <c r="Q50" s="86">
        <v>978.6874096800001</v>
      </c>
      <c r="R50" s="86">
        <v>51.5</v>
      </c>
      <c r="S50" s="129"/>
      <c r="U50" s="68"/>
      <c r="V50" s="75"/>
      <c r="W50" s="75"/>
    </row>
    <row r="51" spans="1:21" ht="14.25">
      <c r="A51" s="73" t="s">
        <v>47</v>
      </c>
      <c r="B51" s="62" t="s">
        <v>48</v>
      </c>
      <c r="C51" s="86">
        <v>126.51289283999999</v>
      </c>
      <c r="D51" s="86">
        <v>380.17004573</v>
      </c>
      <c r="E51" s="86">
        <v>282.35778244</v>
      </c>
      <c r="F51" s="86">
        <v>383.60845925</v>
      </c>
      <c r="G51" s="86">
        <v>859.0031542600001</v>
      </c>
      <c r="H51" s="86">
        <v>567.49713787</v>
      </c>
      <c r="I51" s="86">
        <v>452.93743621000004</v>
      </c>
      <c r="J51" s="86">
        <v>683.63892249</v>
      </c>
      <c r="K51" s="86">
        <v>2267</v>
      </c>
      <c r="L51" s="86">
        <v>3506</v>
      </c>
      <c r="M51" s="86">
        <v>2867</v>
      </c>
      <c r="N51" s="86">
        <v>3072.46140587</v>
      </c>
      <c r="O51" s="86">
        <v>3454.94087482</v>
      </c>
      <c r="P51" s="86">
        <v>3543.8734878699997</v>
      </c>
      <c r="Q51" s="86">
        <v>3456.97885372</v>
      </c>
      <c r="R51" s="86"/>
      <c r="U51" s="68"/>
    </row>
    <row r="52" spans="1:21"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v>0</v>
      </c>
      <c r="P52" s="86">
        <v>0</v>
      </c>
      <c r="Q52" s="86">
        <v>0</v>
      </c>
      <c r="R52" s="86" t="s">
        <v>110</v>
      </c>
      <c r="U52" s="68"/>
    </row>
    <row r="53" spans="1:21" ht="14.25">
      <c r="A53" s="73" t="s">
        <v>51</v>
      </c>
      <c r="B53" s="62" t="s">
        <v>52</v>
      </c>
      <c r="C53" s="86">
        <v>317.52888177</v>
      </c>
      <c r="D53" s="86">
        <v>229.77833423</v>
      </c>
      <c r="E53" s="86">
        <v>300.79010747</v>
      </c>
      <c r="F53" s="86">
        <v>263.78564743000004</v>
      </c>
      <c r="G53" s="86">
        <v>830.8022416</v>
      </c>
      <c r="H53" s="86">
        <v>389.07149145000005</v>
      </c>
      <c r="I53" s="86">
        <v>309.59609723</v>
      </c>
      <c r="J53" s="86">
        <v>388.8624653</v>
      </c>
      <c r="K53" s="86">
        <v>247</v>
      </c>
      <c r="L53" s="86">
        <v>210</v>
      </c>
      <c r="M53" s="86">
        <v>160</v>
      </c>
      <c r="N53" s="86">
        <v>170.56259943</v>
      </c>
      <c r="O53" s="86">
        <v>125.36281157</v>
      </c>
      <c r="P53" s="86">
        <v>102.57833132000002</v>
      </c>
      <c r="Q53" s="86">
        <v>411.29171316000003</v>
      </c>
      <c r="R53" s="86">
        <v>1396.513916</v>
      </c>
      <c r="U53" s="68"/>
    </row>
    <row r="54" spans="1:23" ht="14.25">
      <c r="A54" s="73" t="s">
        <v>53</v>
      </c>
      <c r="B54" s="62" t="s">
        <v>54</v>
      </c>
      <c r="C54" s="86">
        <v>10370.172870100001</v>
      </c>
      <c r="D54" s="86">
        <v>11725.49779425</v>
      </c>
      <c r="E54" s="86">
        <v>12743.365060080003</v>
      </c>
      <c r="F54" s="86">
        <v>13150.358428700001</v>
      </c>
      <c r="G54" s="86">
        <v>12545.896378330002</v>
      </c>
      <c r="H54" s="86">
        <v>14063.104755670001</v>
      </c>
      <c r="I54" s="86">
        <v>15216.868073799998</v>
      </c>
      <c r="J54" s="86">
        <v>15152.26181087</v>
      </c>
      <c r="K54" s="86">
        <v>16524</v>
      </c>
      <c r="L54" s="86">
        <v>17595</v>
      </c>
      <c r="M54" s="86">
        <v>19170</v>
      </c>
      <c r="N54" s="86">
        <v>19820.245822769997</v>
      </c>
      <c r="O54" s="86">
        <v>20963.10330812</v>
      </c>
      <c r="P54" s="86">
        <v>22425.354829820004</v>
      </c>
      <c r="Q54" s="86">
        <v>21837.582722709998</v>
      </c>
      <c r="R54" s="86">
        <v>25704.911511999995</v>
      </c>
      <c r="S54" s="72"/>
      <c r="U54" s="68"/>
      <c r="V54" s="69"/>
      <c r="W54" s="69"/>
    </row>
    <row r="55" spans="1:23" ht="14.25">
      <c r="A55" s="73" t="s">
        <v>55</v>
      </c>
      <c r="B55" s="62" t="s">
        <v>56</v>
      </c>
      <c r="C55" s="111">
        <v>0.10451162402679703</v>
      </c>
      <c r="D55" s="111">
        <v>0.11087951126254478</v>
      </c>
      <c r="E55" s="111">
        <v>0.05481432766237491</v>
      </c>
      <c r="F55" s="111">
        <v>0.02143192163409171</v>
      </c>
      <c r="G55" s="111">
        <v>-0.12482303395678716</v>
      </c>
      <c r="H55" s="111">
        <v>0.0876152572614941</v>
      </c>
      <c r="I55" s="111">
        <v>0.06259065381814215</v>
      </c>
      <c r="J55" s="111">
        <v>-0.029492863377224534</v>
      </c>
      <c r="K55" s="111">
        <v>0.084</v>
      </c>
      <c r="L55" s="111">
        <v>0.051</v>
      </c>
      <c r="M55" s="111">
        <v>0.07672741510368872</v>
      </c>
      <c r="N55" s="111">
        <v>0.022748443798756433</v>
      </c>
      <c r="O55" s="111">
        <v>0.04172156111723917</v>
      </c>
      <c r="P55" s="111">
        <v>0.06060629315232032</v>
      </c>
      <c r="Q55" s="111">
        <v>-0.05121818479540772</v>
      </c>
      <c r="R55" s="111">
        <v>0.11465619810431779</v>
      </c>
      <c r="S55" s="72"/>
      <c r="U55" s="68"/>
      <c r="V55" s="69"/>
      <c r="W55" s="69"/>
    </row>
    <row r="56" spans="1:21" ht="14.25">
      <c r="A56" s="73">
        <v>4.21</v>
      </c>
      <c r="B56" s="62" t="s">
        <v>374</v>
      </c>
      <c r="C56" s="130"/>
      <c r="D56" s="130"/>
      <c r="E56" s="130"/>
      <c r="F56" s="130"/>
      <c r="G56" s="130"/>
      <c r="H56" s="130"/>
      <c r="I56" s="130"/>
      <c r="J56" s="130"/>
      <c r="K56" s="130"/>
      <c r="L56" s="130"/>
      <c r="M56" s="130"/>
      <c r="N56" s="86">
        <v>20568.81248306</v>
      </c>
      <c r="O56" s="86">
        <v>21750.987404569998</v>
      </c>
      <c r="P56" s="86">
        <v>23272.81112388</v>
      </c>
      <c r="Q56" s="86">
        <v>22715.79590751</v>
      </c>
      <c r="R56" s="86"/>
      <c r="U56" s="68"/>
    </row>
    <row r="57" spans="1:21" ht="15">
      <c r="A57" s="109" t="s">
        <v>58</v>
      </c>
      <c r="B57" s="109"/>
      <c r="C57" s="107"/>
      <c r="D57" s="107"/>
      <c r="E57" s="107"/>
      <c r="F57" s="107"/>
      <c r="G57" s="107"/>
      <c r="H57" s="107"/>
      <c r="I57" s="107"/>
      <c r="J57" s="107"/>
      <c r="K57" s="107"/>
      <c r="L57" s="107"/>
      <c r="M57" s="107"/>
      <c r="N57" s="107"/>
      <c r="O57" s="107"/>
      <c r="P57" s="107"/>
      <c r="Q57" s="107"/>
      <c r="R57" s="107"/>
      <c r="U57" s="68"/>
    </row>
    <row r="58" spans="1:21"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U58" s="68"/>
    </row>
    <row r="59" spans="1:24" ht="14.25">
      <c r="A59" s="63">
        <v>5.1</v>
      </c>
      <c r="B59" s="62" t="s">
        <v>60</v>
      </c>
      <c r="C59" s="68">
        <v>442.379</v>
      </c>
      <c r="D59" s="68">
        <v>470.135</v>
      </c>
      <c r="E59" s="68">
        <v>526.588</v>
      </c>
      <c r="F59" s="68">
        <v>542.388</v>
      </c>
      <c r="G59" s="68">
        <v>514.528</v>
      </c>
      <c r="H59" s="68">
        <v>742.389</v>
      </c>
      <c r="I59" s="68">
        <v>761.831</v>
      </c>
      <c r="J59" s="68">
        <v>791.971</v>
      </c>
      <c r="K59" s="68">
        <v>820.512</v>
      </c>
      <c r="L59" s="68">
        <v>859.861</v>
      </c>
      <c r="M59" s="68">
        <v>848.683</v>
      </c>
      <c r="N59" s="129">
        <v>884.668</v>
      </c>
      <c r="O59" s="129">
        <v>897.1010000000001</v>
      </c>
      <c r="P59" s="129">
        <v>919.9099999999999</v>
      </c>
      <c r="Q59" s="129">
        <v>941.42</v>
      </c>
      <c r="R59" s="129">
        <v>977.5068</v>
      </c>
      <c r="S59" s="72"/>
      <c r="U59" s="68"/>
      <c r="V59" s="69"/>
      <c r="W59" s="68"/>
      <c r="X59" s="68"/>
    </row>
    <row r="60" spans="1:24" ht="14.25">
      <c r="A60" s="63">
        <v>5.2</v>
      </c>
      <c r="B60" s="62" t="s">
        <v>61</v>
      </c>
      <c r="C60" s="68">
        <v>395.528</v>
      </c>
      <c r="D60" s="68">
        <v>419.986</v>
      </c>
      <c r="E60" s="68">
        <v>472.194</v>
      </c>
      <c r="F60" s="68">
        <v>483.917</v>
      </c>
      <c r="G60" s="68">
        <v>456.98</v>
      </c>
      <c r="H60" s="68">
        <v>650.504</v>
      </c>
      <c r="I60" s="68">
        <v>663.982</v>
      </c>
      <c r="J60" s="68">
        <v>686.878</v>
      </c>
      <c r="K60" s="68">
        <v>707.574</v>
      </c>
      <c r="L60" s="68">
        <v>729.277</v>
      </c>
      <c r="M60" s="68">
        <v>719.547</v>
      </c>
      <c r="N60" s="129">
        <v>736.831</v>
      </c>
      <c r="O60" s="129">
        <v>737.306</v>
      </c>
      <c r="P60" s="129">
        <v>746.411</v>
      </c>
      <c r="Q60" s="129">
        <v>753.174</v>
      </c>
      <c r="R60" s="129">
        <v>780.01</v>
      </c>
      <c r="U60" s="68"/>
      <c r="V60" s="68"/>
      <c r="W60" s="68"/>
      <c r="X60" s="68"/>
    </row>
    <row r="61" spans="1:24" ht="14.25">
      <c r="A61" s="63">
        <v>5.3</v>
      </c>
      <c r="B61" s="62" t="s">
        <v>62</v>
      </c>
      <c r="C61" s="86" t="s">
        <v>110</v>
      </c>
      <c r="D61" s="86" t="s">
        <v>110</v>
      </c>
      <c r="E61" s="86" t="s">
        <v>110</v>
      </c>
      <c r="F61" s="86" t="s">
        <v>110</v>
      </c>
      <c r="G61" s="86" t="s">
        <v>110</v>
      </c>
      <c r="H61" s="68">
        <v>29.722</v>
      </c>
      <c r="I61" s="68">
        <v>31.689</v>
      </c>
      <c r="J61" s="68">
        <v>33.771</v>
      </c>
      <c r="K61" s="68">
        <v>36.421</v>
      </c>
      <c r="L61" s="68">
        <v>42.886</v>
      </c>
      <c r="M61" s="68">
        <v>43.567</v>
      </c>
      <c r="N61" s="129">
        <v>58.082</v>
      </c>
      <c r="O61" s="129">
        <v>66.196</v>
      </c>
      <c r="P61" s="129">
        <v>75.141</v>
      </c>
      <c r="Q61" s="129">
        <v>84.134</v>
      </c>
      <c r="R61" s="129">
        <v>85.663</v>
      </c>
      <c r="U61" s="68"/>
      <c r="W61" s="68"/>
      <c r="X61" s="68"/>
    </row>
    <row r="62" spans="1:24" ht="14.25">
      <c r="A62" s="63">
        <v>5.4</v>
      </c>
      <c r="B62" s="62" t="s">
        <v>63</v>
      </c>
      <c r="C62" s="68">
        <v>46.851</v>
      </c>
      <c r="D62" s="68">
        <v>50.149</v>
      </c>
      <c r="E62" s="68">
        <v>54.394</v>
      </c>
      <c r="F62" s="68">
        <v>58.471</v>
      </c>
      <c r="G62" s="68">
        <v>57.548</v>
      </c>
      <c r="H62" s="68">
        <v>62.163</v>
      </c>
      <c r="I62" s="68">
        <v>66.16</v>
      </c>
      <c r="J62" s="68">
        <v>71.322</v>
      </c>
      <c r="K62" s="68">
        <v>76.517</v>
      </c>
      <c r="L62" s="68">
        <v>87.698</v>
      </c>
      <c r="M62" s="68">
        <v>85.569</v>
      </c>
      <c r="N62" s="129">
        <v>89.755</v>
      </c>
      <c r="O62" s="129">
        <v>93.599</v>
      </c>
      <c r="P62" s="129">
        <v>98.358</v>
      </c>
      <c r="Q62" s="129">
        <v>104.112</v>
      </c>
      <c r="R62" s="129">
        <v>111.8338</v>
      </c>
      <c r="U62" s="68"/>
      <c r="W62" s="68"/>
      <c r="X62" s="68"/>
    </row>
    <row r="63" spans="1:24" ht="14.25">
      <c r="A63" s="63">
        <v>5.5</v>
      </c>
      <c r="B63" s="62" t="s">
        <v>82</v>
      </c>
      <c r="C63" s="68">
        <v>21</v>
      </c>
      <c r="D63" s="68">
        <v>21</v>
      </c>
      <c r="E63" s="68">
        <v>20</v>
      </c>
      <c r="F63" s="68">
        <v>19</v>
      </c>
      <c r="G63" s="68">
        <v>19</v>
      </c>
      <c r="H63" s="68">
        <v>19</v>
      </c>
      <c r="I63" s="68">
        <v>17</v>
      </c>
      <c r="J63" s="68">
        <v>17</v>
      </c>
      <c r="K63" s="68">
        <v>17</v>
      </c>
      <c r="L63" s="68">
        <v>16</v>
      </c>
      <c r="M63" s="68">
        <v>14</v>
      </c>
      <c r="N63" s="129">
        <v>13</v>
      </c>
      <c r="O63" s="129">
        <v>12</v>
      </c>
      <c r="P63" s="129">
        <v>10</v>
      </c>
      <c r="Q63" s="129">
        <v>9</v>
      </c>
      <c r="R63" s="68">
        <v>8</v>
      </c>
      <c r="U63" s="68"/>
      <c r="W63" s="68"/>
      <c r="X63" s="68"/>
    </row>
    <row r="64" spans="1:24" ht="14.25">
      <c r="A64" s="63">
        <v>5.6</v>
      </c>
      <c r="B64" s="62" t="s">
        <v>80</v>
      </c>
      <c r="C64" s="86" t="s">
        <v>110</v>
      </c>
      <c r="D64" s="86" t="s">
        <v>110</v>
      </c>
      <c r="E64" s="68">
        <v>11649</v>
      </c>
      <c r="F64" s="68">
        <v>12465</v>
      </c>
      <c r="G64" s="68">
        <v>12652</v>
      </c>
      <c r="H64" s="68">
        <v>12866</v>
      </c>
      <c r="I64" s="68">
        <v>13272</v>
      </c>
      <c r="J64" s="68">
        <v>13517</v>
      </c>
      <c r="K64" s="68">
        <v>13693</v>
      </c>
      <c r="L64" s="68">
        <v>13811</v>
      </c>
      <c r="M64" s="68">
        <v>14024</v>
      </c>
      <c r="N64" s="129">
        <v>150</v>
      </c>
      <c r="O64" s="129">
        <v>116</v>
      </c>
      <c r="P64" s="233">
        <v>108</v>
      </c>
      <c r="Q64" s="233">
        <v>105</v>
      </c>
      <c r="R64" s="233">
        <v>14.329</v>
      </c>
      <c r="U64" s="68"/>
      <c r="W64" s="68"/>
      <c r="X64" s="68"/>
    </row>
    <row r="65" spans="1:24" ht="14.25">
      <c r="A65" s="63">
        <v>5.7</v>
      </c>
      <c r="B65" s="62" t="s">
        <v>81</v>
      </c>
      <c r="C65" s="65">
        <v>3744</v>
      </c>
      <c r="D65" s="65">
        <v>3824.4</v>
      </c>
      <c r="E65" s="65">
        <v>3928.3</v>
      </c>
      <c r="F65" s="65">
        <v>4027.9</v>
      </c>
      <c r="G65" s="65">
        <v>4090</v>
      </c>
      <c r="H65" s="65">
        <v>4077.7</v>
      </c>
      <c r="I65" s="65">
        <v>4096.4</v>
      </c>
      <c r="J65" s="65">
        <v>4143.9</v>
      </c>
      <c r="K65" s="65">
        <v>4183.8</v>
      </c>
      <c r="L65" s="65">
        <v>4104.8</v>
      </c>
      <c r="M65" s="65">
        <v>4112.8</v>
      </c>
      <c r="N65" s="129">
        <v>4148</v>
      </c>
      <c r="O65" s="129">
        <v>4220</v>
      </c>
      <c r="P65" s="129">
        <v>4290</v>
      </c>
      <c r="Q65" s="129">
        <v>4319.1</v>
      </c>
      <c r="R65" s="129">
        <v>4383.7</v>
      </c>
      <c r="U65" s="68"/>
      <c r="W65" s="68"/>
      <c r="X65" s="68"/>
    </row>
    <row r="66" spans="16:21" ht="14.25">
      <c r="P66" s="62"/>
      <c r="Q66" s="62"/>
      <c r="R66" s="62"/>
      <c r="U66" s="68"/>
    </row>
    <row r="67" spans="1:21" ht="15">
      <c r="A67" s="109" t="s">
        <v>67</v>
      </c>
      <c r="B67" s="109"/>
      <c r="C67" s="107"/>
      <c r="D67" s="107"/>
      <c r="E67" s="107"/>
      <c r="F67" s="107"/>
      <c r="G67" s="107"/>
      <c r="H67" s="107"/>
      <c r="I67" s="107"/>
      <c r="J67" s="107"/>
      <c r="K67" s="107"/>
      <c r="L67" s="107"/>
      <c r="M67" s="107"/>
      <c r="N67" s="107"/>
      <c r="O67" s="107"/>
      <c r="P67" s="107"/>
      <c r="Q67" s="107"/>
      <c r="R67" s="107"/>
      <c r="U67" s="68"/>
    </row>
    <row r="68" spans="1:21"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U68" s="68"/>
    </row>
    <row r="69" spans="1:22" ht="14.25">
      <c r="A69" s="63">
        <v>6.1</v>
      </c>
      <c r="B69" s="62" t="s">
        <v>69</v>
      </c>
      <c r="C69" s="78" t="s">
        <v>110</v>
      </c>
      <c r="D69" s="78" t="s">
        <v>110</v>
      </c>
      <c r="E69" s="78" t="s">
        <v>110</v>
      </c>
      <c r="F69" s="78" t="s">
        <v>110</v>
      </c>
      <c r="G69" s="76">
        <v>0.69</v>
      </c>
      <c r="H69" s="76">
        <v>0.69</v>
      </c>
      <c r="I69" s="76">
        <v>0.72</v>
      </c>
      <c r="J69" s="76">
        <v>0.72</v>
      </c>
      <c r="K69" s="76">
        <v>0.73</v>
      </c>
      <c r="L69" s="76">
        <v>0.7304999999999999</v>
      </c>
      <c r="M69" s="76">
        <v>0.7676</v>
      </c>
      <c r="N69" s="181">
        <v>0.7651</v>
      </c>
      <c r="O69" s="181">
        <v>0.7659999999999999</v>
      </c>
      <c r="P69" s="181">
        <v>0.7753</v>
      </c>
      <c r="Q69" s="181">
        <v>0.8075</v>
      </c>
      <c r="R69" s="181">
        <v>0.8196</v>
      </c>
      <c r="S69" s="129"/>
      <c r="T69" s="70"/>
      <c r="U69" s="70"/>
      <c r="V69" s="70"/>
    </row>
    <row r="70" spans="1:22" ht="14.25">
      <c r="A70" s="63">
        <v>6.2</v>
      </c>
      <c r="B70" s="62" t="s">
        <v>70</v>
      </c>
      <c r="C70" s="78" t="s">
        <v>110</v>
      </c>
      <c r="D70" s="78" t="s">
        <v>110</v>
      </c>
      <c r="E70" s="78" t="s">
        <v>110</v>
      </c>
      <c r="F70" s="78" t="s">
        <v>110</v>
      </c>
      <c r="G70" s="76">
        <v>0.79</v>
      </c>
      <c r="H70" s="76">
        <v>0.78</v>
      </c>
      <c r="I70" s="76">
        <v>0.81</v>
      </c>
      <c r="J70" s="76">
        <v>0.8</v>
      </c>
      <c r="K70" s="76">
        <v>0.81</v>
      </c>
      <c r="L70" s="76">
        <v>0.8099</v>
      </c>
      <c r="M70" s="76">
        <v>0.8452</v>
      </c>
      <c r="N70" s="181">
        <v>0.8396000000000001</v>
      </c>
      <c r="O70" s="181">
        <v>0.8715999999999999</v>
      </c>
      <c r="P70" s="181">
        <v>0.8519</v>
      </c>
      <c r="Q70" s="181">
        <v>0.9195</v>
      </c>
      <c r="R70" s="181">
        <v>0.9244</v>
      </c>
      <c r="S70" s="129"/>
      <c r="T70" s="70"/>
      <c r="U70" s="70"/>
      <c r="V70" s="70"/>
    </row>
    <row r="71" spans="1:22" ht="14.25">
      <c r="A71" s="63">
        <v>6.3</v>
      </c>
      <c r="B71" s="62" t="s">
        <v>71</v>
      </c>
      <c r="C71" s="78" t="s">
        <v>110</v>
      </c>
      <c r="D71" s="78" t="s">
        <v>110</v>
      </c>
      <c r="E71" s="78" t="s">
        <v>110</v>
      </c>
      <c r="F71" s="78" t="s">
        <v>110</v>
      </c>
      <c r="G71" s="76">
        <v>0.93</v>
      </c>
      <c r="H71" s="76">
        <v>0.92</v>
      </c>
      <c r="I71" s="76">
        <v>0.94</v>
      </c>
      <c r="J71" s="76">
        <v>0.94</v>
      </c>
      <c r="K71" s="76">
        <v>0.95</v>
      </c>
      <c r="L71" s="76">
        <v>0.9521</v>
      </c>
      <c r="M71" s="76">
        <v>0.9747</v>
      </c>
      <c r="N71" s="70">
        <v>0.9826999999999999</v>
      </c>
      <c r="O71" s="70">
        <v>0.9906999999999999</v>
      </c>
      <c r="P71" s="70">
        <v>1</v>
      </c>
      <c r="Q71" s="70">
        <v>1</v>
      </c>
      <c r="R71" s="70">
        <v>1</v>
      </c>
      <c r="T71" s="70"/>
      <c r="U71" s="70"/>
      <c r="V71" s="70"/>
    </row>
    <row r="72" spans="1:22" ht="14.25">
      <c r="A72" s="63">
        <v>6.4</v>
      </c>
      <c r="B72" s="62" t="s">
        <v>72</v>
      </c>
      <c r="C72" s="77">
        <v>0.044</v>
      </c>
      <c r="D72" s="77">
        <v>0.048</v>
      </c>
      <c r="E72" s="77">
        <v>0.049</v>
      </c>
      <c r="F72" s="77">
        <v>0.048</v>
      </c>
      <c r="G72" s="77">
        <v>0.044</v>
      </c>
      <c r="H72" s="77">
        <v>0.051</v>
      </c>
      <c r="I72" s="179">
        <v>0.05164781995502796</v>
      </c>
      <c r="J72" s="179">
        <v>0.04909518543989363</v>
      </c>
      <c r="K72" s="194">
        <v>0.052106951062226244</v>
      </c>
      <c r="L72" s="194">
        <v>0.05455150877784778</v>
      </c>
      <c r="M72" s="194">
        <v>0.0575600988132261</v>
      </c>
      <c r="N72" s="130">
        <v>0.05753450524646059</v>
      </c>
      <c r="O72" s="130">
        <v>0.059335655954297926</v>
      </c>
      <c r="P72" s="130">
        <v>0.0607</v>
      </c>
      <c r="Q72" s="130">
        <v>0.0554</v>
      </c>
      <c r="R72" s="130">
        <v>0.06405</v>
      </c>
      <c r="T72" s="130"/>
      <c r="U72" s="70"/>
      <c r="V72" s="70"/>
    </row>
    <row r="73" spans="16:18" ht="14.25">
      <c r="P73" s="94"/>
      <c r="Q73" s="94"/>
      <c r="R73" s="94"/>
    </row>
    <row r="74" spans="1:18" ht="14.25">
      <c r="A74" s="62" t="s">
        <v>287</v>
      </c>
      <c r="P74" s="94"/>
      <c r="Q74" s="94"/>
      <c r="R74" s="94"/>
    </row>
    <row r="75" spans="1:18" ht="14.25">
      <c r="A75" s="62" t="s">
        <v>294</v>
      </c>
      <c r="P75" s="94"/>
      <c r="Q75" s="94"/>
      <c r="R75" s="94"/>
    </row>
    <row r="76" spans="1:15" ht="14.25">
      <c r="A76" s="62" t="s">
        <v>295</v>
      </c>
      <c r="K76" s="130"/>
      <c r="L76" s="130"/>
      <c r="M76" s="130"/>
      <c r="N76" s="130"/>
      <c r="O76" s="130"/>
    </row>
    <row r="77" ht="14.25">
      <c r="A77" s="62" t="s">
        <v>289</v>
      </c>
    </row>
    <row r="78" ht="14.25">
      <c r="A78" s="62" t="s">
        <v>288</v>
      </c>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30.xml><?xml version="1.0" encoding="utf-8"?>
<worksheet xmlns="http://schemas.openxmlformats.org/spreadsheetml/2006/main" xmlns:r="http://schemas.openxmlformats.org/officeDocument/2006/relationships">
  <sheetPr>
    <tabColor theme="0" tint="-0.24997000396251678"/>
  </sheetPr>
  <dimension ref="B2:T48"/>
  <sheetViews>
    <sheetView zoomScale="70" zoomScaleNormal="70" zoomScalePageLayoutView="0" workbookViewId="0" topLeftCell="A1">
      <selection activeCell="B31" sqref="B31"/>
    </sheetView>
  </sheetViews>
  <sheetFormatPr defaultColWidth="9.140625" defaultRowHeight="15"/>
  <cols>
    <col min="1" max="1" width="4.00390625" style="10" customWidth="1"/>
    <col min="2" max="2" width="29.7109375" style="10" bestFit="1" customWidth="1"/>
    <col min="3" max="3" width="143.8515625" style="10" customWidth="1"/>
    <col min="4" max="5" width="6.28125" style="10" customWidth="1"/>
    <col min="6" max="6" width="8.28125" style="10" customWidth="1"/>
    <col min="7" max="12" width="6.28125" style="10" customWidth="1"/>
    <col min="13" max="13" width="3.8515625" style="10" bestFit="1" customWidth="1"/>
    <col min="14" max="14" width="4.28125" style="10" bestFit="1" customWidth="1"/>
    <col min="15" max="15" width="4.00390625" style="10" bestFit="1" customWidth="1"/>
    <col min="16" max="17" width="4.421875" style="10" customWidth="1"/>
    <col min="18" max="18" width="13.57421875" style="10" customWidth="1"/>
    <col min="19" max="21" width="9.140625" style="10" customWidth="1"/>
    <col min="22" max="22" width="14.8515625" style="10" customWidth="1"/>
    <col min="23" max="44" width="9.140625" style="10" customWidth="1"/>
    <col min="45" max="16384" width="9.140625" style="4" customWidth="1"/>
  </cols>
  <sheetData>
    <row r="2" spans="2:5" ht="14.25">
      <c r="B2" s="88" t="s">
        <v>230</v>
      </c>
      <c r="C2" s="42" t="s">
        <v>231</v>
      </c>
      <c r="E2" s="43"/>
    </row>
    <row r="3" spans="2:5" ht="14.25">
      <c r="B3" s="44"/>
      <c r="C3" s="45"/>
      <c r="E3" s="43"/>
    </row>
    <row r="4" spans="2:3" ht="14.25">
      <c r="B4" s="46" t="s">
        <v>232</v>
      </c>
      <c r="C4" s="47"/>
    </row>
    <row r="5" spans="2:3" ht="28.5">
      <c r="B5" s="48">
        <v>48001</v>
      </c>
      <c r="C5" s="48" t="s">
        <v>233</v>
      </c>
    </row>
    <row r="6" spans="2:3" ht="28.5">
      <c r="B6" s="48">
        <v>48002</v>
      </c>
      <c r="C6" s="48" t="s">
        <v>234</v>
      </c>
    </row>
    <row r="7" spans="2:3" ht="28.5">
      <c r="B7" s="48">
        <v>48004</v>
      </c>
      <c r="C7" s="48" t="s">
        <v>235</v>
      </c>
    </row>
    <row r="8" spans="2:3" ht="14.25">
      <c r="B8" s="48">
        <v>48005</v>
      </c>
      <c r="C8" s="48" t="s">
        <v>236</v>
      </c>
    </row>
    <row r="9" spans="2:3" ht="14.25">
      <c r="B9" s="48">
        <v>48006</v>
      </c>
      <c r="C9" s="48" t="s">
        <v>237</v>
      </c>
    </row>
    <row r="10" spans="2:3" ht="14.25">
      <c r="B10" s="48">
        <v>48007</v>
      </c>
      <c r="C10" s="48" t="s">
        <v>238</v>
      </c>
    </row>
    <row r="11" spans="2:3" ht="14.25">
      <c r="B11" s="48">
        <v>48050</v>
      </c>
      <c r="C11" s="48" t="s">
        <v>239</v>
      </c>
    </row>
    <row r="12" spans="2:3" ht="14.25">
      <c r="B12" s="48">
        <v>48031</v>
      </c>
      <c r="C12" s="48" t="s">
        <v>240</v>
      </c>
    </row>
    <row r="13" spans="2:3" ht="14.25">
      <c r="B13" s="48">
        <v>48032</v>
      </c>
      <c r="C13" s="48" t="s">
        <v>241</v>
      </c>
    </row>
    <row r="14" spans="2:20" ht="14.25">
      <c r="B14" s="48">
        <v>48021</v>
      </c>
      <c r="C14" s="48" t="s">
        <v>242</v>
      </c>
      <c r="T14" s="49"/>
    </row>
    <row r="15" spans="2:20" ht="42.75">
      <c r="B15" s="48">
        <v>48003</v>
      </c>
      <c r="C15" s="48" t="s">
        <v>243</v>
      </c>
      <c r="T15" s="49"/>
    </row>
    <row r="16" spans="2:20" ht="28.5">
      <c r="B16" s="48">
        <v>48033</v>
      </c>
      <c r="C16" s="48" t="s">
        <v>244</v>
      </c>
      <c r="T16" s="49"/>
    </row>
    <row r="17" spans="2:20" ht="14.25">
      <c r="B17" s="48"/>
      <c r="C17" s="48"/>
      <c r="T17" s="49"/>
    </row>
    <row r="18" spans="2:20" ht="14.25">
      <c r="B18" s="11" t="s">
        <v>245</v>
      </c>
      <c r="C18" s="48"/>
      <c r="T18" s="49"/>
    </row>
    <row r="19" spans="2:20" ht="28.5">
      <c r="B19" s="48">
        <v>48010</v>
      </c>
      <c r="C19" s="48" t="s">
        <v>246</v>
      </c>
      <c r="T19" s="49"/>
    </row>
    <row r="20" spans="2:20" ht="42.75">
      <c r="B20" s="48">
        <v>48011</v>
      </c>
      <c r="C20" s="48" t="s">
        <v>247</v>
      </c>
      <c r="T20" s="49"/>
    </row>
    <row r="21" spans="2:20" ht="14.25">
      <c r="B21" s="48" t="s">
        <v>248</v>
      </c>
      <c r="C21" s="48" t="s">
        <v>249</v>
      </c>
      <c r="T21" s="49"/>
    </row>
    <row r="22" spans="2:20" ht="14.25">
      <c r="B22" s="48" t="s">
        <v>250</v>
      </c>
      <c r="C22" s="48" t="s">
        <v>251</v>
      </c>
      <c r="T22" s="49"/>
    </row>
    <row r="23" spans="2:20" ht="14.25">
      <c r="B23" s="48"/>
      <c r="C23" s="50"/>
      <c r="T23" s="49"/>
    </row>
    <row r="24" spans="2:20" ht="14.25">
      <c r="B24" s="11" t="s">
        <v>252</v>
      </c>
      <c r="C24" s="48"/>
      <c r="T24" s="49"/>
    </row>
    <row r="25" spans="2:20" ht="28.5">
      <c r="B25" s="48">
        <v>48400</v>
      </c>
      <c r="C25" s="48" t="s">
        <v>253</v>
      </c>
      <c r="T25" s="49"/>
    </row>
    <row r="26" spans="2:20" ht="57">
      <c r="B26" s="48">
        <v>48104</v>
      </c>
      <c r="C26" s="48" t="s">
        <v>254</v>
      </c>
      <c r="T26" s="49"/>
    </row>
    <row r="27" spans="2:20" ht="18" customHeight="1">
      <c r="B27" s="48">
        <v>48200</v>
      </c>
      <c r="C27" s="48" t="s">
        <v>255</v>
      </c>
      <c r="T27" s="49"/>
    </row>
    <row r="28" spans="2:20" ht="14.25">
      <c r="B28" s="48">
        <v>48500</v>
      </c>
      <c r="C28" s="48" t="s">
        <v>256</v>
      </c>
      <c r="T28" s="49"/>
    </row>
    <row r="29" spans="2:20" ht="14.25">
      <c r="B29" s="48"/>
      <c r="C29" s="48"/>
      <c r="T29" s="49"/>
    </row>
    <row r="30" spans="2:20" ht="14.25">
      <c r="B30" s="11" t="s">
        <v>257</v>
      </c>
      <c r="C30" s="48"/>
      <c r="T30" s="49"/>
    </row>
    <row r="31" spans="2:20" ht="42.75">
      <c r="B31" s="48">
        <v>48150</v>
      </c>
      <c r="C31" s="48" t="s">
        <v>258</v>
      </c>
      <c r="T31" s="49"/>
    </row>
    <row r="32" spans="2:20" ht="28.5">
      <c r="B32" s="48">
        <v>48130</v>
      </c>
      <c r="C32" s="48" t="s">
        <v>259</v>
      </c>
      <c r="T32" s="49"/>
    </row>
    <row r="33" spans="2:20" ht="28.5">
      <c r="B33" s="48">
        <v>48120</v>
      </c>
      <c r="C33" s="48" t="s">
        <v>260</v>
      </c>
      <c r="T33" s="49"/>
    </row>
    <row r="34" spans="2:20" ht="14.25">
      <c r="B34" s="48">
        <v>48140</v>
      </c>
      <c r="C34" s="48" t="s">
        <v>304</v>
      </c>
      <c r="T34" s="49"/>
    </row>
    <row r="35" spans="2:3" ht="14.25">
      <c r="B35" s="48">
        <v>48170</v>
      </c>
      <c r="C35" s="48" t="s">
        <v>261</v>
      </c>
    </row>
    <row r="36" spans="2:3" ht="14.25">
      <c r="B36" s="48">
        <v>48110</v>
      </c>
      <c r="C36" s="48" t="s">
        <v>262</v>
      </c>
    </row>
    <row r="37" spans="2:3" ht="28.5">
      <c r="B37" s="48">
        <v>48180</v>
      </c>
      <c r="C37" s="48" t="s">
        <v>263</v>
      </c>
    </row>
    <row r="38" spans="2:3" ht="14.25">
      <c r="B38" s="48">
        <v>48200</v>
      </c>
      <c r="C38" s="48" t="s">
        <v>255</v>
      </c>
    </row>
    <row r="39" spans="2:3" ht="14.25">
      <c r="B39" s="48"/>
      <c r="C39" s="48"/>
    </row>
    <row r="40" spans="2:3" ht="14.25">
      <c r="B40" s="11" t="s">
        <v>264</v>
      </c>
      <c r="C40" s="48"/>
    </row>
    <row r="41" spans="2:3" ht="14.25">
      <c r="B41" s="48">
        <v>48701</v>
      </c>
      <c r="C41" s="48" t="s">
        <v>265</v>
      </c>
    </row>
    <row r="42" spans="2:3" ht="14.25">
      <c r="B42" s="48">
        <v>48702</v>
      </c>
      <c r="C42" s="48" t="s">
        <v>266</v>
      </c>
    </row>
    <row r="43" spans="2:3" ht="14.25">
      <c r="B43" s="48">
        <v>48703</v>
      </c>
      <c r="C43" s="48" t="s">
        <v>267</v>
      </c>
    </row>
    <row r="44" spans="2:3" ht="14.25">
      <c r="B44" s="48">
        <v>48704</v>
      </c>
      <c r="C44" s="48" t="s">
        <v>268</v>
      </c>
    </row>
    <row r="45" spans="2:3" ht="14.25">
      <c r="B45" s="48">
        <v>48705</v>
      </c>
      <c r="C45" s="48" t="s">
        <v>269</v>
      </c>
    </row>
    <row r="46" spans="2:3" ht="14.25">
      <c r="B46" s="48">
        <v>48706</v>
      </c>
      <c r="C46" s="48" t="s">
        <v>270</v>
      </c>
    </row>
    <row r="47" spans="2:3" ht="14.25">
      <c r="B47" s="48">
        <v>11110</v>
      </c>
      <c r="C47" s="48" t="s">
        <v>271</v>
      </c>
    </row>
    <row r="48" spans="2:3" ht="14.25">
      <c r="B48" s="48">
        <v>11610</v>
      </c>
      <c r="C48" s="48" t="s">
        <v>272</v>
      </c>
    </row>
  </sheetData>
  <sheetProtection/>
  <hyperlinks>
    <hyperlink ref="C2" r:id="rId1" display="also availble at: EC No 250/2009"/>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theme="8" tint="-0.4999699890613556"/>
  </sheetPr>
  <dimension ref="A1:AE83"/>
  <sheetViews>
    <sheetView zoomScale="70" zoomScaleNormal="70" zoomScalePageLayoutView="0" workbookViewId="0" topLeftCell="B1">
      <selection activeCell="D24" sqref="D24"/>
    </sheetView>
  </sheetViews>
  <sheetFormatPr defaultColWidth="9.140625" defaultRowHeight="15"/>
  <cols>
    <col min="1" max="1" width="5.421875" style="62" customWidth="1"/>
    <col min="2" max="2" width="89.421875" style="62" customWidth="1"/>
    <col min="3" max="14" width="10.7109375" style="62" customWidth="1"/>
    <col min="15" max="15" width="11.7109375" style="62" customWidth="1"/>
    <col min="16" max="17" width="10.421875" style="62" customWidth="1"/>
    <col min="18" max="18" width="10.57421875" style="62" customWidth="1"/>
    <col min="19" max="19" width="15.57421875" style="226" customWidth="1"/>
    <col min="20" max="20" width="9.8515625" style="68" customWidth="1"/>
    <col min="21" max="21" width="9.28125" style="68" customWidth="1"/>
    <col min="22" max="22" width="10.140625" style="68" customWidth="1"/>
    <col min="23" max="26" width="11.7109375" style="62" customWidth="1"/>
    <col min="27" max="16384" width="9.140625" style="62" customWidth="1"/>
  </cols>
  <sheetData>
    <row r="1" spans="1:18" ht="14.25">
      <c r="A1" s="93" t="s">
        <v>76</v>
      </c>
      <c r="B1" s="61" t="s">
        <v>83</v>
      </c>
      <c r="N1" s="93"/>
      <c r="O1" s="93"/>
      <c r="P1" s="93"/>
      <c r="Q1" s="93"/>
      <c r="R1" s="214"/>
    </row>
    <row r="2" spans="1:18" ht="14.25">
      <c r="A2" s="93"/>
      <c r="N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412</v>
      </c>
    </row>
    <row r="5" spans="1:26" ht="14.25">
      <c r="A5" s="63">
        <v>1.1</v>
      </c>
      <c r="B5" s="62" t="s">
        <v>2</v>
      </c>
      <c r="C5" s="86">
        <v>1047</v>
      </c>
      <c r="D5" s="86">
        <v>782</v>
      </c>
      <c r="E5" s="86">
        <v>861.6888460000001</v>
      </c>
      <c r="F5" s="86">
        <v>996</v>
      </c>
      <c r="G5" s="86">
        <v>1434.0785290300003</v>
      </c>
      <c r="H5" s="86">
        <v>1325.51560919</v>
      </c>
      <c r="I5" s="86">
        <v>1440.2223341799997</v>
      </c>
      <c r="J5" s="86">
        <v>1424.79048293</v>
      </c>
      <c r="K5" s="86">
        <v>1317.0191208999997</v>
      </c>
      <c r="L5" s="86">
        <v>1232.78638774</v>
      </c>
      <c r="M5" s="86">
        <v>1169.2405336300003</v>
      </c>
      <c r="N5" s="68">
        <v>1082.34</v>
      </c>
      <c r="O5" s="68">
        <v>1333.92</v>
      </c>
      <c r="P5" s="68">
        <v>1514.18</v>
      </c>
      <c r="Q5" s="68">
        <v>1713.0853543599999</v>
      </c>
      <c r="R5" s="86">
        <v>1644.795083</v>
      </c>
      <c r="S5" s="227"/>
      <c r="W5" s="68"/>
      <c r="X5" s="68"/>
      <c r="Y5" s="68"/>
      <c r="Z5" s="68"/>
    </row>
    <row r="6" spans="1:26" ht="14.25">
      <c r="A6" s="63">
        <v>1.2</v>
      </c>
      <c r="B6" s="62" t="s">
        <v>3</v>
      </c>
      <c r="C6" s="86">
        <v>82</v>
      </c>
      <c r="D6" s="86">
        <v>12</v>
      </c>
      <c r="E6" s="86">
        <v>54.264917</v>
      </c>
      <c r="F6" s="86">
        <v>81.083861</v>
      </c>
      <c r="G6" s="86">
        <v>76.22122997</v>
      </c>
      <c r="H6" s="86">
        <v>71.08621006999999</v>
      </c>
      <c r="I6" s="86">
        <v>70.79702044999999</v>
      </c>
      <c r="J6" s="86">
        <v>68.86520634</v>
      </c>
      <c r="K6" s="86">
        <v>127.27560589000001</v>
      </c>
      <c r="L6" s="86">
        <v>96.8618934</v>
      </c>
      <c r="M6" s="86">
        <v>86.90464605000001</v>
      </c>
      <c r="N6" s="68">
        <v>40.76</v>
      </c>
      <c r="O6" s="68">
        <v>178.76</v>
      </c>
      <c r="P6" s="68">
        <v>29.71</v>
      </c>
      <c r="Q6" s="68">
        <v>87.07038486</v>
      </c>
      <c r="R6" s="68">
        <v>44.70515</v>
      </c>
      <c r="S6" s="227"/>
      <c r="W6" s="68"/>
      <c r="X6" s="68"/>
      <c r="Y6" s="68"/>
      <c r="Z6" s="68"/>
    </row>
    <row r="7" spans="1:26" ht="14.25">
      <c r="A7" s="63">
        <v>1.3</v>
      </c>
      <c r="B7" s="62" t="s">
        <v>4</v>
      </c>
      <c r="C7" s="86">
        <v>965</v>
      </c>
      <c r="D7" s="86">
        <v>770</v>
      </c>
      <c r="E7" s="86">
        <v>807.4239290000002</v>
      </c>
      <c r="F7" s="86">
        <v>914.916139</v>
      </c>
      <c r="G7" s="86">
        <v>1357.8572990600003</v>
      </c>
      <c r="H7" s="86">
        <v>1254.4293991200002</v>
      </c>
      <c r="I7" s="86">
        <v>1369.4253137299997</v>
      </c>
      <c r="J7" s="86">
        <v>1355.92527659</v>
      </c>
      <c r="K7" s="86">
        <v>1189.7435150099998</v>
      </c>
      <c r="L7" s="86">
        <v>1135.92449434</v>
      </c>
      <c r="M7" s="86">
        <v>1082.3358875800002</v>
      </c>
      <c r="N7" s="68">
        <v>1041.58</v>
      </c>
      <c r="O7" s="68">
        <v>1155.16</v>
      </c>
      <c r="P7" s="68">
        <v>1484.47</v>
      </c>
      <c r="Q7" s="68">
        <v>1626.0149694999998</v>
      </c>
      <c r="R7" s="68">
        <v>1600.089933</v>
      </c>
      <c r="S7" s="227"/>
      <c r="W7" s="68"/>
      <c r="X7" s="68"/>
      <c r="Y7" s="68"/>
      <c r="Z7" s="68"/>
    </row>
    <row r="8" spans="1:26" ht="14.25">
      <c r="A8" s="63">
        <v>1.4</v>
      </c>
      <c r="B8" s="62" t="s">
        <v>5</v>
      </c>
      <c r="C8" s="86">
        <v>982</v>
      </c>
      <c r="D8" s="86">
        <v>971</v>
      </c>
      <c r="E8" s="86">
        <v>979.74051495</v>
      </c>
      <c r="F8" s="86">
        <v>1027.806361</v>
      </c>
      <c r="G8" s="86">
        <v>986.1648253299999</v>
      </c>
      <c r="H8" s="86">
        <v>966.5921061900001</v>
      </c>
      <c r="I8" s="86">
        <v>932.7106745899999</v>
      </c>
      <c r="J8" s="86">
        <v>1055.4594839200001</v>
      </c>
      <c r="K8" s="86">
        <v>966.96187761</v>
      </c>
      <c r="L8" s="86">
        <v>895.2736301900001</v>
      </c>
      <c r="M8" s="86">
        <v>805.3031505099999</v>
      </c>
      <c r="N8" s="68">
        <v>693.6</v>
      </c>
      <c r="O8" s="68">
        <v>693.04</v>
      </c>
      <c r="P8" s="68">
        <v>878.95</v>
      </c>
      <c r="Q8" s="68">
        <v>912.5582845199997</v>
      </c>
      <c r="R8" s="68">
        <v>901.440029</v>
      </c>
      <c r="S8" s="227"/>
      <c r="W8" s="68"/>
      <c r="X8" s="68"/>
      <c r="Y8" s="68"/>
      <c r="Z8" s="68"/>
    </row>
    <row r="9" spans="1:26" ht="14.25">
      <c r="A9" s="63">
        <v>1.5</v>
      </c>
      <c r="B9" s="62" t="s">
        <v>6</v>
      </c>
      <c r="C9" s="86">
        <v>14</v>
      </c>
      <c r="D9" s="86">
        <v>52</v>
      </c>
      <c r="E9" s="86">
        <v>-179</v>
      </c>
      <c r="F9" s="86">
        <v>10.355976</v>
      </c>
      <c r="G9" s="86">
        <v>44.058563070000005</v>
      </c>
      <c r="H9" s="86">
        <v>51.678196320000005</v>
      </c>
      <c r="I9" s="86">
        <v>139.76290002</v>
      </c>
      <c r="J9" s="86">
        <v>34.05190584</v>
      </c>
      <c r="K9" s="86">
        <v>28.75034495</v>
      </c>
      <c r="L9" s="86">
        <v>34.547354</v>
      </c>
      <c r="M9" s="86">
        <v>37.129185760000006</v>
      </c>
      <c r="N9" s="68">
        <v>78.26</v>
      </c>
      <c r="O9" s="68">
        <v>84.17</v>
      </c>
      <c r="P9" s="68">
        <v>53.37</v>
      </c>
      <c r="Q9" s="68">
        <v>27.923015649999996</v>
      </c>
      <c r="R9" s="68">
        <v>26.860884</v>
      </c>
      <c r="S9" s="227"/>
      <c r="W9" s="68"/>
      <c r="X9" s="68"/>
      <c r="Y9" s="68"/>
      <c r="Z9" s="68"/>
    </row>
    <row r="10" spans="1:26" ht="14.25">
      <c r="A10" s="63">
        <v>1.6</v>
      </c>
      <c r="B10" s="62" t="s">
        <v>7</v>
      </c>
      <c r="C10" s="86">
        <v>968</v>
      </c>
      <c r="D10" s="86">
        <v>919</v>
      </c>
      <c r="E10" s="86">
        <v>1158.74051495</v>
      </c>
      <c r="F10" s="86">
        <v>1017.4503849999999</v>
      </c>
      <c r="G10" s="86">
        <v>942.1062622599999</v>
      </c>
      <c r="H10" s="86">
        <v>914.9139098700001</v>
      </c>
      <c r="I10" s="86">
        <v>792.94777457</v>
      </c>
      <c r="J10" s="86">
        <v>1021.4075780800001</v>
      </c>
      <c r="K10" s="86">
        <v>938.21153266</v>
      </c>
      <c r="L10" s="86">
        <v>860.72627619</v>
      </c>
      <c r="M10" s="86">
        <v>768.1739647499999</v>
      </c>
      <c r="N10" s="68">
        <v>615.34</v>
      </c>
      <c r="O10" s="68">
        <v>608.87</v>
      </c>
      <c r="P10" s="68">
        <v>825.58</v>
      </c>
      <c r="Q10" s="68">
        <v>884.6352688699997</v>
      </c>
      <c r="R10" s="68">
        <v>874.579145</v>
      </c>
      <c r="S10" s="227"/>
      <c r="W10" s="68"/>
      <c r="X10" s="68"/>
      <c r="Y10" s="68"/>
      <c r="Z10" s="68"/>
    </row>
    <row r="11" spans="1:26" ht="14.25">
      <c r="A11" s="63">
        <v>1.7</v>
      </c>
      <c r="B11" s="62" t="s">
        <v>8</v>
      </c>
      <c r="C11" s="86">
        <v>53</v>
      </c>
      <c r="D11" s="86">
        <v>91</v>
      </c>
      <c r="E11" s="86">
        <v>552.521815</v>
      </c>
      <c r="F11" s="86">
        <v>204</v>
      </c>
      <c r="G11" s="86">
        <v>206.89165578</v>
      </c>
      <c r="H11" s="86">
        <v>341.54813889</v>
      </c>
      <c r="I11" s="86">
        <v>41.98147643</v>
      </c>
      <c r="J11" s="86">
        <v>225.26206016</v>
      </c>
      <c r="K11" s="86">
        <v>692.83085645</v>
      </c>
      <c r="L11" s="86">
        <v>447.40154281</v>
      </c>
      <c r="M11" s="86">
        <v>718.92623259</v>
      </c>
      <c r="N11" s="68">
        <v>228.5</v>
      </c>
      <c r="O11" s="68">
        <v>3077.88</v>
      </c>
      <c r="P11" s="68">
        <v>3861.29</v>
      </c>
      <c r="Q11" s="68">
        <v>766.3077314599999</v>
      </c>
      <c r="R11" s="68">
        <v>557.069651</v>
      </c>
      <c r="S11" s="227"/>
      <c r="T11" s="128"/>
      <c r="W11" s="68"/>
      <c r="X11" s="68"/>
      <c r="Y11" s="68"/>
      <c r="Z11" s="68"/>
    </row>
    <row r="12" spans="1:26" ht="14.25">
      <c r="A12" s="63">
        <v>1.8</v>
      </c>
      <c r="B12" s="62" t="s">
        <v>9</v>
      </c>
      <c r="C12" s="86">
        <v>126</v>
      </c>
      <c r="D12" s="86">
        <v>126</v>
      </c>
      <c r="E12" s="86">
        <v>438.403599</v>
      </c>
      <c r="F12" s="86">
        <v>293</v>
      </c>
      <c r="G12" s="86">
        <v>116.19179656</v>
      </c>
      <c r="H12" s="86">
        <v>592.0165005399999</v>
      </c>
      <c r="I12" s="86">
        <v>138.74571412000003</v>
      </c>
      <c r="J12" s="86">
        <v>192.09455075</v>
      </c>
      <c r="K12" s="86">
        <v>245.37554399</v>
      </c>
      <c r="L12" s="86">
        <v>140.65487568</v>
      </c>
      <c r="M12" s="86">
        <v>114.47405852999997</v>
      </c>
      <c r="N12" s="68">
        <v>115.46</v>
      </c>
      <c r="O12" s="68">
        <v>142.67</v>
      </c>
      <c r="P12" s="68">
        <v>610.82</v>
      </c>
      <c r="Q12" s="68">
        <v>565.6975458500002</v>
      </c>
      <c r="R12" s="68">
        <v>118.578813</v>
      </c>
      <c r="S12" s="227"/>
      <c r="T12" s="128"/>
      <c r="W12" s="68"/>
      <c r="X12" s="68"/>
      <c r="Y12" s="68"/>
      <c r="Z12" s="68"/>
    </row>
    <row r="13" spans="1:26" ht="14.25">
      <c r="A13" s="63">
        <v>1.9</v>
      </c>
      <c r="B13" s="62" t="s">
        <v>10</v>
      </c>
      <c r="C13" s="86">
        <v>-76</v>
      </c>
      <c r="D13" s="86">
        <v>-184</v>
      </c>
      <c r="E13" s="86">
        <v>-237.19836994999991</v>
      </c>
      <c r="F13" s="86">
        <v>-191.53424599999983</v>
      </c>
      <c r="G13" s="86">
        <v>506.45089602000036</v>
      </c>
      <c r="H13" s="86">
        <v>89.04712760000018</v>
      </c>
      <c r="I13" s="86">
        <v>479.7133014699998</v>
      </c>
      <c r="J13" s="86">
        <v>367.68520792</v>
      </c>
      <c r="K13" s="86">
        <v>698.9872948099999</v>
      </c>
      <c r="L13" s="86">
        <v>581.9448852799999</v>
      </c>
      <c r="M13" s="86">
        <v>918.6140968900005</v>
      </c>
      <c r="N13" s="68">
        <v>539.2799999999999</v>
      </c>
      <c r="O13" s="68">
        <v>3481.5</v>
      </c>
      <c r="P13" s="68">
        <v>3909.36</v>
      </c>
      <c r="Q13" s="68">
        <v>941.9898862399999</v>
      </c>
      <c r="R13" s="222">
        <f>R7-R10+R11-R12</f>
        <v>1164.0016259999998</v>
      </c>
      <c r="S13" s="227"/>
      <c r="W13" s="68"/>
      <c r="X13" s="68"/>
      <c r="Y13" s="68"/>
      <c r="Z13" s="68"/>
    </row>
    <row r="14" spans="1:26" ht="14.25">
      <c r="A14" s="63"/>
      <c r="L14" s="68"/>
      <c r="M14" s="68"/>
      <c r="N14" s="68"/>
      <c r="O14" s="68"/>
      <c r="P14" s="68"/>
      <c r="Q14" s="111"/>
      <c r="R14" s="68"/>
      <c r="T14" s="128"/>
      <c r="W14" s="68"/>
      <c r="X14" s="68"/>
      <c r="Y14" s="68"/>
      <c r="Z14" s="68"/>
    </row>
    <row r="15" spans="1:26" ht="15">
      <c r="A15" s="107" t="s">
        <v>11</v>
      </c>
      <c r="B15" s="107"/>
      <c r="C15" s="107"/>
      <c r="D15" s="107"/>
      <c r="E15" s="107"/>
      <c r="F15" s="107"/>
      <c r="G15" s="107"/>
      <c r="H15" s="107"/>
      <c r="I15" s="107"/>
      <c r="J15" s="107"/>
      <c r="K15" s="107"/>
      <c r="L15" s="107"/>
      <c r="M15" s="107"/>
      <c r="N15" s="107"/>
      <c r="O15" s="107"/>
      <c r="P15" s="107"/>
      <c r="Q15" s="107"/>
      <c r="R15" s="107"/>
      <c r="W15" s="68"/>
      <c r="X15" s="68"/>
      <c r="Y15" s="68"/>
      <c r="Z15" s="68"/>
    </row>
    <row r="16" spans="1:26" ht="12.75" customHeight="1">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412</v>
      </c>
      <c r="W16" s="68"/>
      <c r="X16" s="68"/>
      <c r="Y16" s="68"/>
      <c r="Z16" s="68"/>
    </row>
    <row r="17" spans="1:26" ht="14.25">
      <c r="A17" s="63">
        <v>2.1</v>
      </c>
      <c r="B17" s="62" t="s">
        <v>12</v>
      </c>
      <c r="C17" s="86">
        <v>151</v>
      </c>
      <c r="D17" s="86">
        <v>150</v>
      </c>
      <c r="E17" s="86">
        <v>168.55357700000013</v>
      </c>
      <c r="F17" s="86">
        <v>274</v>
      </c>
      <c r="G17" s="86">
        <v>135.83600576</v>
      </c>
      <c r="H17" s="86">
        <v>114.79352757</v>
      </c>
      <c r="I17" s="86">
        <v>122.41854999</v>
      </c>
      <c r="J17" s="86">
        <v>174.45761625999998</v>
      </c>
      <c r="K17" s="86">
        <v>180.77399247999998</v>
      </c>
      <c r="L17" s="86">
        <v>153.43994845</v>
      </c>
      <c r="M17" s="86">
        <v>178.96336492</v>
      </c>
      <c r="N17" s="68">
        <v>153.41</v>
      </c>
      <c r="O17" s="68">
        <v>163.64</v>
      </c>
      <c r="P17" s="68">
        <v>198.13</v>
      </c>
      <c r="Q17" s="68">
        <v>190.946503</v>
      </c>
      <c r="R17" s="68">
        <v>265.770058</v>
      </c>
      <c r="S17" s="227"/>
      <c r="W17" s="68"/>
      <c r="X17" s="68"/>
      <c r="Y17" s="68"/>
      <c r="Z17" s="68"/>
    </row>
    <row r="18" spans="1:26" ht="14.25">
      <c r="A18" s="63">
        <v>2.2</v>
      </c>
      <c r="B18" s="62" t="s">
        <v>13</v>
      </c>
      <c r="C18" s="86">
        <v>847</v>
      </c>
      <c r="D18" s="86">
        <v>1594</v>
      </c>
      <c r="E18" s="86">
        <v>1041.22372</v>
      </c>
      <c r="F18" s="86">
        <v>82</v>
      </c>
      <c r="G18" s="86">
        <v>-2762.21173513</v>
      </c>
      <c r="H18" s="86">
        <v>1623.84764271</v>
      </c>
      <c r="I18" s="86">
        <v>1050.0417497400001</v>
      </c>
      <c r="J18" s="86">
        <v>-318.39070413999997</v>
      </c>
      <c r="K18" s="86">
        <v>1779.75721131</v>
      </c>
      <c r="L18" s="86">
        <v>1122.90969548</v>
      </c>
      <c r="M18" s="86">
        <v>2046.2970840300006</v>
      </c>
      <c r="N18" s="68">
        <v>738.52</v>
      </c>
      <c r="O18" s="68">
        <v>1254.71</v>
      </c>
      <c r="P18" s="68">
        <v>1280.93</v>
      </c>
      <c r="Q18" s="68">
        <v>-1036.0328890600013</v>
      </c>
      <c r="R18" s="68">
        <v>4271.450625</v>
      </c>
      <c r="S18" s="227"/>
      <c r="W18" s="68"/>
      <c r="X18" s="68"/>
      <c r="Y18" s="68"/>
      <c r="Z18" s="68"/>
    </row>
    <row r="19" spans="1:26" ht="14.25">
      <c r="A19" s="63">
        <v>2.3</v>
      </c>
      <c r="B19" s="62" t="s">
        <v>14</v>
      </c>
      <c r="C19" s="86">
        <v>60</v>
      </c>
      <c r="D19" s="86">
        <v>67</v>
      </c>
      <c r="E19" s="86">
        <v>56.658192</v>
      </c>
      <c r="F19" s="86">
        <v>55</v>
      </c>
      <c r="G19" s="86">
        <v>13.790829679999998</v>
      </c>
      <c r="H19" s="86">
        <v>14.43277086</v>
      </c>
      <c r="I19" s="86">
        <v>17.06883328</v>
      </c>
      <c r="J19" s="86">
        <v>43.34942893</v>
      </c>
      <c r="K19" s="86">
        <v>47.42858074</v>
      </c>
      <c r="L19" s="86">
        <v>24.46627578</v>
      </c>
      <c r="M19" s="86">
        <v>23.654297649999993</v>
      </c>
      <c r="N19" s="68">
        <v>20.45</v>
      </c>
      <c r="O19" s="68">
        <v>19.05</v>
      </c>
      <c r="P19" s="68">
        <v>23.97</v>
      </c>
      <c r="Q19" s="68">
        <v>28.84281042</v>
      </c>
      <c r="R19" s="68">
        <v>25.117989</v>
      </c>
      <c r="S19" s="227"/>
      <c r="W19" s="68"/>
      <c r="X19" s="68"/>
      <c r="Y19" s="68"/>
      <c r="Z19" s="68"/>
    </row>
    <row r="20" spans="1:26" ht="14.25">
      <c r="A20" s="63">
        <v>2.4</v>
      </c>
      <c r="B20" s="62" t="s">
        <v>15</v>
      </c>
      <c r="C20" s="86">
        <v>938</v>
      </c>
      <c r="D20" s="86">
        <v>1677</v>
      </c>
      <c r="E20" s="86">
        <v>1153.119105</v>
      </c>
      <c r="F20" s="86">
        <v>301</v>
      </c>
      <c r="G20" s="86">
        <v>-2640.16655905</v>
      </c>
      <c r="H20" s="86">
        <v>1724.20839942</v>
      </c>
      <c r="I20" s="86">
        <v>1155.39146645</v>
      </c>
      <c r="J20" s="86">
        <v>-187.28251681</v>
      </c>
      <c r="K20" s="86">
        <v>1913.1026230500001</v>
      </c>
      <c r="L20" s="86">
        <v>1251.88336815</v>
      </c>
      <c r="M20" s="86">
        <v>2201.606151300001</v>
      </c>
      <c r="N20" s="68">
        <v>871.4799999999999</v>
      </c>
      <c r="O20" s="68">
        <v>1399.3</v>
      </c>
      <c r="P20" s="68">
        <v>1455.09</v>
      </c>
      <c r="Q20" s="68">
        <v>-873.9291964800012</v>
      </c>
      <c r="R20" s="68">
        <v>4512.102694</v>
      </c>
      <c r="S20" s="227"/>
      <c r="W20" s="68"/>
      <c r="X20" s="68"/>
      <c r="Y20" s="68"/>
      <c r="Z20" s="68"/>
    </row>
    <row r="21" spans="1:26" ht="14.25">
      <c r="A21" s="63">
        <v>2.5</v>
      </c>
      <c r="B21" s="62" t="s">
        <v>10</v>
      </c>
      <c r="C21" s="86">
        <v>-76</v>
      </c>
      <c r="D21" s="86">
        <v>-184</v>
      </c>
      <c r="E21" s="86">
        <v>-237.19836994999991</v>
      </c>
      <c r="F21" s="86">
        <v>-191.53424599999983</v>
      </c>
      <c r="G21" s="86">
        <v>506.45089602000036</v>
      </c>
      <c r="H21" s="86">
        <v>89.04712760000018</v>
      </c>
      <c r="I21" s="86">
        <v>479.7133014699998</v>
      </c>
      <c r="J21" s="86">
        <v>367.68520792</v>
      </c>
      <c r="K21" s="86">
        <v>698.9872948099999</v>
      </c>
      <c r="L21" s="86">
        <v>581.9448852799999</v>
      </c>
      <c r="M21" s="86">
        <v>918.6140968900005</v>
      </c>
      <c r="N21" s="68">
        <v>539.2799999999999</v>
      </c>
      <c r="O21" s="68">
        <v>3481.5</v>
      </c>
      <c r="P21" s="68">
        <v>3909.36</v>
      </c>
      <c r="Q21" s="68">
        <v>941.9898862399999</v>
      </c>
      <c r="R21" s="68">
        <v>1164.0016259999998</v>
      </c>
      <c r="S21" s="227"/>
      <c r="W21" s="68"/>
      <c r="X21" s="68"/>
      <c r="Y21" s="68"/>
      <c r="Z21" s="68"/>
    </row>
    <row r="22" spans="1:26" ht="14.25">
      <c r="A22" s="63">
        <v>2.6</v>
      </c>
      <c r="B22" s="62" t="s">
        <v>16</v>
      </c>
      <c r="C22" s="86">
        <v>134</v>
      </c>
      <c r="D22" s="86">
        <v>161</v>
      </c>
      <c r="E22" s="86">
        <v>145.601078</v>
      </c>
      <c r="F22" s="86">
        <v>167</v>
      </c>
      <c r="G22" s="86">
        <v>191.65089932</v>
      </c>
      <c r="H22" s="86">
        <v>279.6269842676427</v>
      </c>
      <c r="I22" s="86">
        <v>259.9477844417497</v>
      </c>
      <c r="J22" s="86">
        <v>124.16600917</v>
      </c>
      <c r="K22" s="86">
        <v>137.38110414721135</v>
      </c>
      <c r="L22" s="86">
        <v>134.80989534969547</v>
      </c>
      <c r="M22" s="86">
        <v>238.67386867</v>
      </c>
      <c r="N22" s="68">
        <v>150.55</v>
      </c>
      <c r="O22" s="68">
        <v>38.02</v>
      </c>
      <c r="P22" s="68">
        <v>113.28</v>
      </c>
      <c r="Q22" s="68">
        <v>57.14104977</v>
      </c>
      <c r="R22" s="68">
        <v>91.526972</v>
      </c>
      <c r="S22" s="227"/>
      <c r="W22" s="68"/>
      <c r="X22" s="68"/>
      <c r="Y22" s="68"/>
      <c r="Z22" s="68"/>
    </row>
    <row r="23" spans="1:26" ht="14.25">
      <c r="A23" s="63">
        <v>2.7</v>
      </c>
      <c r="B23" s="62" t="s">
        <v>17</v>
      </c>
      <c r="C23" s="86">
        <v>140</v>
      </c>
      <c r="D23" s="86">
        <v>135</v>
      </c>
      <c r="E23" s="86">
        <v>111.78412799999998</v>
      </c>
      <c r="F23" s="86">
        <v>145</v>
      </c>
      <c r="G23" s="86">
        <v>1323.59849458174</v>
      </c>
      <c r="H23" s="86">
        <v>419.35478403</v>
      </c>
      <c r="I23" s="86">
        <v>1105.95929466</v>
      </c>
      <c r="J23" s="86">
        <v>893.82902227</v>
      </c>
      <c r="K23" s="86">
        <v>1486.42083317</v>
      </c>
      <c r="L23" s="86">
        <v>1155.94782988</v>
      </c>
      <c r="M23" s="86">
        <v>2235.36048778</v>
      </c>
      <c r="N23" s="68">
        <v>287.26</v>
      </c>
      <c r="O23" s="68">
        <v>4759.05</v>
      </c>
      <c r="P23" s="68">
        <v>4833.47</v>
      </c>
      <c r="Q23" s="68">
        <v>325.78520144000004</v>
      </c>
      <c r="R23" s="68">
        <v>565.472967</v>
      </c>
      <c r="S23" s="227"/>
      <c r="W23" s="68"/>
      <c r="X23" s="68"/>
      <c r="Y23" s="68"/>
      <c r="Z23" s="68"/>
    </row>
    <row r="24" spans="1:26" ht="14.25">
      <c r="A24" s="63">
        <v>2.8</v>
      </c>
      <c r="B24" s="62" t="s">
        <v>18</v>
      </c>
      <c r="C24" s="86">
        <v>856</v>
      </c>
      <c r="D24" s="86">
        <v>1519</v>
      </c>
      <c r="E24" s="86">
        <v>949.73768505</v>
      </c>
      <c r="F24" s="86">
        <v>131.46575400000017</v>
      </c>
      <c r="G24" s="86">
        <v>-3265.6632582917396</v>
      </c>
      <c r="H24" s="86">
        <v>1673.527727257643</v>
      </c>
      <c r="I24" s="86">
        <v>789.0932577017495</v>
      </c>
      <c r="J24" s="86">
        <v>-589.26032199</v>
      </c>
      <c r="K24" s="86">
        <v>1263.0501888372116</v>
      </c>
      <c r="L24" s="86">
        <v>812.6903188996953</v>
      </c>
      <c r="M24" s="86">
        <v>1123.5336290800014</v>
      </c>
      <c r="N24" s="68">
        <v>1274.0499999999997</v>
      </c>
      <c r="O24" s="68">
        <v>159.77000000000044</v>
      </c>
      <c r="P24" s="68">
        <v>644.2599999999993</v>
      </c>
      <c r="Q24" s="68">
        <v>-200.58346191000135</v>
      </c>
      <c r="R24" s="68">
        <v>5202.158325</v>
      </c>
      <c r="S24" s="227"/>
      <c r="W24" s="68"/>
      <c r="X24" s="68"/>
      <c r="Y24" s="68"/>
      <c r="Z24" s="68"/>
    </row>
    <row r="25" spans="1:26" ht="14.25">
      <c r="A25" s="63"/>
      <c r="L25" s="68"/>
      <c r="M25" s="68"/>
      <c r="N25" s="68"/>
      <c r="O25" s="68"/>
      <c r="P25" s="68"/>
      <c r="Q25" s="68"/>
      <c r="R25" s="68"/>
      <c r="S25" s="227"/>
      <c r="W25" s="68"/>
      <c r="X25" s="68"/>
      <c r="Y25" s="68"/>
      <c r="Z25" s="68"/>
    </row>
    <row r="26" spans="1:26" ht="15">
      <c r="A26" s="109" t="s">
        <v>19</v>
      </c>
      <c r="B26" s="109"/>
      <c r="C26" s="107"/>
      <c r="D26" s="107"/>
      <c r="E26" s="107"/>
      <c r="F26" s="107"/>
      <c r="G26" s="107"/>
      <c r="H26" s="107"/>
      <c r="I26" s="107"/>
      <c r="J26" s="107"/>
      <c r="K26" s="107"/>
      <c r="L26" s="107"/>
      <c r="M26" s="107"/>
      <c r="N26" s="107"/>
      <c r="O26" s="107"/>
      <c r="P26" s="107"/>
      <c r="Q26" s="107"/>
      <c r="R26" s="107"/>
      <c r="S26" s="227"/>
      <c r="W26" s="68"/>
      <c r="X26" s="68"/>
      <c r="Y26" s="68"/>
      <c r="Z26" s="68"/>
    </row>
    <row r="27" spans="1:26"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412</v>
      </c>
      <c r="S27" s="227"/>
      <c r="W27" s="68"/>
      <c r="X27" s="68"/>
      <c r="Y27" s="68"/>
      <c r="Z27" s="68"/>
    </row>
    <row r="28" spans="1:26" ht="14.25">
      <c r="A28" s="63">
        <v>3.1</v>
      </c>
      <c r="B28" s="62" t="s">
        <v>20</v>
      </c>
      <c r="C28" s="86">
        <v>11530</v>
      </c>
      <c r="D28" s="86">
        <v>13257</v>
      </c>
      <c r="E28" s="86">
        <v>14260.51896912</v>
      </c>
      <c r="F28" s="86">
        <v>11126.848408</v>
      </c>
      <c r="G28" s="86">
        <v>11956.69607875</v>
      </c>
      <c r="H28" s="86">
        <v>12073.704957049998</v>
      </c>
      <c r="I28" s="86">
        <v>12958.12015133</v>
      </c>
      <c r="J28" s="86">
        <v>13600.099729360001</v>
      </c>
      <c r="K28" s="86">
        <v>14822.58036076</v>
      </c>
      <c r="L28" s="86">
        <v>15873.99864572</v>
      </c>
      <c r="M28" s="86">
        <v>17715.3567999</v>
      </c>
      <c r="N28" s="68">
        <v>16292.33</v>
      </c>
      <c r="O28" s="68">
        <v>20719.49</v>
      </c>
      <c r="P28" s="68">
        <v>24930.16</v>
      </c>
      <c r="Q28" s="68">
        <v>26177.140561800006</v>
      </c>
      <c r="R28" s="222">
        <v>29727.023893</v>
      </c>
      <c r="S28" s="227"/>
      <c r="W28" s="68"/>
      <c r="X28" s="68"/>
      <c r="Y28" s="68"/>
      <c r="Z28" s="68"/>
    </row>
    <row r="29" spans="1:26" ht="14.25">
      <c r="A29" s="63">
        <v>3.2</v>
      </c>
      <c r="B29" s="62" t="s">
        <v>21</v>
      </c>
      <c r="C29" s="86">
        <v>11676.775305000001</v>
      </c>
      <c r="D29" s="86">
        <v>13399.766503000003</v>
      </c>
      <c r="E29" s="86">
        <v>14320.905329000001</v>
      </c>
      <c r="F29" s="86">
        <v>14860.266981</v>
      </c>
      <c r="G29" s="86">
        <v>12469.414067619997</v>
      </c>
      <c r="H29" s="86">
        <v>14234.78203066</v>
      </c>
      <c r="I29" s="86">
        <v>15949.159115699995</v>
      </c>
      <c r="J29" s="86">
        <v>16046.00894999</v>
      </c>
      <c r="K29" s="86">
        <v>18587.49267607</v>
      </c>
      <c r="L29" s="86">
        <v>20396.447329649993</v>
      </c>
      <c r="M29" s="86">
        <v>23369.235345159996</v>
      </c>
      <c r="N29" s="68">
        <v>21875.2</v>
      </c>
      <c r="O29" s="68">
        <v>26824.8</v>
      </c>
      <c r="P29" s="68">
        <v>32011.27</v>
      </c>
      <c r="Q29" s="68">
        <v>31370.441956100018</v>
      </c>
      <c r="R29" s="68">
        <v>36847.381146</v>
      </c>
      <c r="S29" s="227"/>
      <c r="W29" s="68"/>
      <c r="X29" s="68"/>
      <c r="Y29" s="68"/>
      <c r="Z29" s="68"/>
    </row>
    <row r="30" spans="1:26" ht="14.25">
      <c r="A30" s="63">
        <v>3.3</v>
      </c>
      <c r="B30" s="62" t="s">
        <v>22</v>
      </c>
      <c r="C30" s="86">
        <v>234</v>
      </c>
      <c r="D30" s="86">
        <v>175</v>
      </c>
      <c r="E30" s="86">
        <v>107.0059229999988</v>
      </c>
      <c r="F30" s="86">
        <v>185</v>
      </c>
      <c r="G30" s="86">
        <v>358.51739979999996</v>
      </c>
      <c r="H30" s="86">
        <v>322.49091595000004</v>
      </c>
      <c r="I30" s="86">
        <v>341.62858812</v>
      </c>
      <c r="J30" s="86">
        <v>387.98115372</v>
      </c>
      <c r="K30" s="86">
        <v>458.39348973000006</v>
      </c>
      <c r="L30" s="86">
        <v>397.03246049</v>
      </c>
      <c r="M30" s="86">
        <v>406.64209162</v>
      </c>
      <c r="N30" s="68">
        <v>524.94</v>
      </c>
      <c r="O30" s="68">
        <v>540.87</v>
      </c>
      <c r="P30" s="68">
        <v>605.8</v>
      </c>
      <c r="Q30" s="68">
        <v>821.9038867399998</v>
      </c>
      <c r="R30" s="68">
        <v>580.618326</v>
      </c>
      <c r="S30" s="227"/>
      <c r="W30" s="68"/>
      <c r="X30" s="68"/>
      <c r="Y30" s="68"/>
      <c r="Z30" s="68"/>
    </row>
    <row r="31" spans="1:26" ht="14.25">
      <c r="A31" s="63">
        <v>3.4</v>
      </c>
      <c r="B31" s="62" t="s">
        <v>23</v>
      </c>
      <c r="C31" s="86">
        <v>11442.775305000001</v>
      </c>
      <c r="D31" s="86">
        <v>13224.766503000003</v>
      </c>
      <c r="E31" s="86">
        <v>14213.899406000002</v>
      </c>
      <c r="F31" s="86">
        <v>14675.266981</v>
      </c>
      <c r="G31" s="86">
        <v>12110.896667819998</v>
      </c>
      <c r="H31" s="86">
        <v>13912.29111471</v>
      </c>
      <c r="I31" s="86">
        <v>15607.530527579995</v>
      </c>
      <c r="J31" s="86">
        <v>15658.02779627</v>
      </c>
      <c r="K31" s="86">
        <v>18129.09918634</v>
      </c>
      <c r="L31" s="86">
        <v>19999.41486915999</v>
      </c>
      <c r="M31" s="86">
        <v>22962.593253539995</v>
      </c>
      <c r="N31" s="68">
        <v>21350.260000000002</v>
      </c>
      <c r="O31" s="68">
        <v>26283.93</v>
      </c>
      <c r="P31" s="68">
        <v>31405.47</v>
      </c>
      <c r="Q31" s="68">
        <v>30548.538069360016</v>
      </c>
      <c r="R31" s="222">
        <v>36266.76282</v>
      </c>
      <c r="S31" s="227"/>
      <c r="T31" s="72"/>
      <c r="W31" s="68"/>
      <c r="X31" s="68"/>
      <c r="Y31" s="68"/>
      <c r="Z31" s="68"/>
    </row>
    <row r="32" spans="1:26" ht="14.25">
      <c r="A32" s="63">
        <v>3.5</v>
      </c>
      <c r="B32" s="62" t="s">
        <v>24</v>
      </c>
      <c r="C32" s="82">
        <v>0.9924349787510842</v>
      </c>
      <c r="D32" s="82">
        <v>0.9975685677755151</v>
      </c>
      <c r="E32" s="82">
        <v>0.9967308648990301</v>
      </c>
      <c r="F32" s="82">
        <v>1.3189059869323603</v>
      </c>
      <c r="G32" s="82">
        <v>1.012896588493543</v>
      </c>
      <c r="H32" s="82">
        <v>1.1522801960293412</v>
      </c>
      <c r="I32" s="82">
        <v>1.2044594698389228</v>
      </c>
      <c r="J32" s="82">
        <v>1.1513171305992211</v>
      </c>
      <c r="K32" s="82">
        <v>1.223073091533603</v>
      </c>
      <c r="L32" s="82">
        <v>1.2598851313718802</v>
      </c>
      <c r="M32" s="82">
        <v>1.2961970516828436</v>
      </c>
      <c r="N32" s="82">
        <v>1.3104485362130525</v>
      </c>
      <c r="O32" s="82">
        <v>1.2685606643792873</v>
      </c>
      <c r="P32" s="82">
        <v>1.259738004088221</v>
      </c>
      <c r="Q32" s="82">
        <v>1.1669929340540401</v>
      </c>
      <c r="R32" s="82">
        <v>1.2199930591955408</v>
      </c>
      <c r="S32" s="228"/>
      <c r="T32" s="72"/>
      <c r="W32" s="68"/>
      <c r="X32" s="68"/>
      <c r="Y32" s="68"/>
      <c r="Z32" s="68"/>
    </row>
    <row r="33" spans="1:26" ht="14.25">
      <c r="A33" s="63"/>
      <c r="L33" s="68"/>
      <c r="M33" s="68"/>
      <c r="N33" s="68"/>
      <c r="O33" s="68"/>
      <c r="P33" s="68"/>
      <c r="Q33" s="68"/>
      <c r="R33" s="68"/>
      <c r="S33" s="227"/>
      <c r="T33" s="72"/>
      <c r="W33" s="68"/>
      <c r="X33" s="68"/>
      <c r="Y33" s="68"/>
      <c r="Z33" s="68"/>
    </row>
    <row r="34" spans="1:26" ht="15">
      <c r="A34" s="109" t="s">
        <v>25</v>
      </c>
      <c r="B34" s="109"/>
      <c r="C34" s="107"/>
      <c r="D34" s="107"/>
      <c r="E34" s="107"/>
      <c r="F34" s="107"/>
      <c r="G34" s="107"/>
      <c r="H34" s="107"/>
      <c r="I34" s="107"/>
      <c r="J34" s="107"/>
      <c r="K34" s="107"/>
      <c r="L34" s="107"/>
      <c r="M34" s="107"/>
      <c r="N34" s="107"/>
      <c r="O34" s="107"/>
      <c r="P34" s="107"/>
      <c r="Q34" s="107"/>
      <c r="R34" s="107"/>
      <c r="S34" s="227"/>
      <c r="T34" s="72"/>
      <c r="W34" s="68"/>
      <c r="X34" s="68"/>
      <c r="Y34" s="68"/>
      <c r="Z34" s="68"/>
    </row>
    <row r="35" spans="1:26"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412</v>
      </c>
      <c r="S35" s="227"/>
      <c r="T35" s="72"/>
      <c r="W35" s="68"/>
      <c r="X35" s="68"/>
      <c r="Y35" s="68"/>
      <c r="Z35" s="68"/>
    </row>
    <row r="36" spans="1:26" ht="14.25">
      <c r="A36" s="63">
        <v>4.1</v>
      </c>
      <c r="B36" s="62" t="s">
        <v>26</v>
      </c>
      <c r="C36" s="86">
        <v>502.464819</v>
      </c>
      <c r="D36" s="86">
        <v>849.352201</v>
      </c>
      <c r="E36" s="86">
        <v>831.242871</v>
      </c>
      <c r="F36" s="86">
        <v>1123.466224</v>
      </c>
      <c r="G36" s="86">
        <v>1039.426563</v>
      </c>
      <c r="H36" s="86">
        <v>1148.29439</v>
      </c>
      <c r="I36" s="86">
        <v>1607.541508</v>
      </c>
      <c r="J36" s="86">
        <v>2016.309355</v>
      </c>
      <c r="K36" s="86">
        <v>2094.1636945100004</v>
      </c>
      <c r="L36" s="86">
        <v>2202.1407534</v>
      </c>
      <c r="M36" s="86">
        <v>2615.4924011499998</v>
      </c>
      <c r="N36" s="86">
        <v>2481.63</v>
      </c>
      <c r="O36" s="86">
        <v>3575.0699999999997</v>
      </c>
      <c r="P36" s="86">
        <v>3752.72</v>
      </c>
      <c r="Q36" s="86">
        <v>3835.19308994</v>
      </c>
      <c r="R36" s="86">
        <v>4382.170891</v>
      </c>
      <c r="S36" s="227"/>
      <c r="T36" s="72"/>
      <c r="W36" s="68"/>
      <c r="X36" s="68"/>
      <c r="Y36" s="68"/>
      <c r="Z36" s="68"/>
    </row>
    <row r="37" spans="1:26" ht="14.25">
      <c r="A37" s="63">
        <v>4.2</v>
      </c>
      <c r="B37" s="62" t="s">
        <v>27</v>
      </c>
      <c r="C37" s="86">
        <v>299.828297</v>
      </c>
      <c r="D37" s="86">
        <v>503.749496</v>
      </c>
      <c r="E37" s="86">
        <v>465.313171</v>
      </c>
      <c r="F37" s="86">
        <v>602.694393</v>
      </c>
      <c r="G37" s="86">
        <v>520.926149</v>
      </c>
      <c r="H37" s="86">
        <v>558.306184</v>
      </c>
      <c r="I37" s="86">
        <v>855.566078</v>
      </c>
      <c r="J37" s="86">
        <v>1122.824025</v>
      </c>
      <c r="K37" s="86">
        <v>1064.68291579</v>
      </c>
      <c r="L37" s="86">
        <v>1210.94015822</v>
      </c>
      <c r="M37" s="86">
        <v>1604.2725496199998</v>
      </c>
      <c r="N37" s="86">
        <v>1583.83</v>
      </c>
      <c r="O37" s="86">
        <v>2235.56</v>
      </c>
      <c r="P37" s="86">
        <v>2394.45</v>
      </c>
      <c r="Q37" s="86">
        <v>2443.77872017</v>
      </c>
      <c r="R37" s="86">
        <v>2820.591817</v>
      </c>
      <c r="S37" s="227"/>
      <c r="W37" s="68"/>
      <c r="X37" s="68"/>
      <c r="Y37" s="68"/>
      <c r="Z37" s="68"/>
    </row>
    <row r="38" spans="1:26" ht="14.25">
      <c r="A38" s="63">
        <v>4.3</v>
      </c>
      <c r="B38" s="62" t="s">
        <v>28</v>
      </c>
      <c r="C38" s="86" t="s">
        <v>110</v>
      </c>
      <c r="D38" s="86" t="s">
        <v>110</v>
      </c>
      <c r="E38" s="86" t="s">
        <v>110</v>
      </c>
      <c r="F38" s="86" t="s">
        <v>110</v>
      </c>
      <c r="G38" s="86" t="s">
        <v>110</v>
      </c>
      <c r="H38" s="86" t="s">
        <v>110</v>
      </c>
      <c r="I38" s="86" t="s">
        <v>110</v>
      </c>
      <c r="J38" s="86" t="s">
        <v>110</v>
      </c>
      <c r="K38" s="86" t="s">
        <v>110</v>
      </c>
      <c r="L38" s="86">
        <v>0</v>
      </c>
      <c r="M38" s="86">
        <v>357.51916469</v>
      </c>
      <c r="N38" s="86">
        <v>312.94</v>
      </c>
      <c r="O38" s="86">
        <v>561.87</v>
      </c>
      <c r="P38" s="86">
        <v>646.02</v>
      </c>
      <c r="Q38" s="86">
        <v>663.5543056199999</v>
      </c>
      <c r="R38" s="86">
        <v>740.369824</v>
      </c>
      <c r="S38" s="227"/>
      <c r="T38" s="85"/>
      <c r="W38" s="68"/>
      <c r="X38" s="68"/>
      <c r="Y38" s="68"/>
      <c r="Z38" s="68"/>
    </row>
    <row r="39" spans="1:26" ht="14.25">
      <c r="A39" s="63">
        <v>4.4</v>
      </c>
      <c r="B39" s="62" t="s">
        <v>29</v>
      </c>
      <c r="C39" s="86">
        <v>202.63652199999996</v>
      </c>
      <c r="D39" s="86">
        <v>345.602705</v>
      </c>
      <c r="E39" s="86">
        <v>365.9297</v>
      </c>
      <c r="F39" s="86">
        <v>520.771831</v>
      </c>
      <c r="G39" s="86">
        <v>518.500414</v>
      </c>
      <c r="H39" s="86">
        <v>589.988206</v>
      </c>
      <c r="I39" s="86">
        <v>751.9754300000001</v>
      </c>
      <c r="J39" s="86">
        <v>893.4853300000002</v>
      </c>
      <c r="K39" s="86">
        <v>1029.4807787200004</v>
      </c>
      <c r="L39" s="86">
        <v>991.2005951799999</v>
      </c>
      <c r="M39" s="86">
        <v>653.7006868400001</v>
      </c>
      <c r="N39" s="86">
        <v>584.86</v>
      </c>
      <c r="O39" s="86">
        <v>777.64</v>
      </c>
      <c r="P39" s="86">
        <v>712.25</v>
      </c>
      <c r="Q39" s="86">
        <v>727.8600641500001</v>
      </c>
      <c r="R39" s="86">
        <v>821.20925</v>
      </c>
      <c r="S39" s="227"/>
      <c r="T39" s="72"/>
      <c r="W39" s="68"/>
      <c r="X39" s="68"/>
      <c r="Y39" s="68"/>
      <c r="Z39" s="68"/>
    </row>
    <row r="40" spans="1:26" ht="14.25">
      <c r="A40" s="63">
        <v>4.5</v>
      </c>
      <c r="B40" s="62" t="s">
        <v>30</v>
      </c>
      <c r="C40" s="86">
        <v>1082.028598</v>
      </c>
      <c r="D40" s="86">
        <v>1218.637126</v>
      </c>
      <c r="E40" s="86">
        <v>1189.69167</v>
      </c>
      <c r="F40" s="86">
        <v>1356.829977</v>
      </c>
      <c r="G40" s="86">
        <v>785.399911</v>
      </c>
      <c r="H40" s="86">
        <v>1039.378522</v>
      </c>
      <c r="I40" s="86">
        <v>1239.041563</v>
      </c>
      <c r="J40" s="86">
        <v>1305.906648</v>
      </c>
      <c r="K40" s="86">
        <v>1408.1014851399998</v>
      </c>
      <c r="L40" s="86">
        <v>1680.6914788499998</v>
      </c>
      <c r="M40" s="86">
        <v>1809.15841687</v>
      </c>
      <c r="N40" s="86">
        <v>1948.26</v>
      </c>
      <c r="O40" s="86">
        <v>2294.34</v>
      </c>
      <c r="P40" s="86">
        <v>2564.6099999999997</v>
      </c>
      <c r="Q40" s="86">
        <v>2237.81072173</v>
      </c>
      <c r="R40" s="86">
        <v>2581.606325</v>
      </c>
      <c r="S40" s="227"/>
      <c r="T40" s="72"/>
      <c r="W40" s="68"/>
      <c r="X40" s="68"/>
      <c r="Y40" s="68"/>
      <c r="Z40" s="68"/>
    </row>
    <row r="41" spans="1:26" ht="14.25">
      <c r="A41" s="63">
        <v>4.6</v>
      </c>
      <c r="B41" s="62" t="s">
        <v>31</v>
      </c>
      <c r="C41" s="86">
        <v>971.609951</v>
      </c>
      <c r="D41" s="86">
        <v>1096.586514</v>
      </c>
      <c r="E41" s="86">
        <v>1053.712499</v>
      </c>
      <c r="F41" s="86">
        <v>1182.711015</v>
      </c>
      <c r="G41" s="86">
        <v>640.43306</v>
      </c>
      <c r="H41" s="86">
        <v>872.407054</v>
      </c>
      <c r="I41" s="86">
        <v>1044.468055</v>
      </c>
      <c r="J41" s="86">
        <v>1125.955194</v>
      </c>
      <c r="K41" s="86">
        <v>1197.47441314</v>
      </c>
      <c r="L41" s="86">
        <v>1460.64597386</v>
      </c>
      <c r="M41" s="86">
        <v>1569.1619731</v>
      </c>
      <c r="N41" s="86">
        <v>1694.16</v>
      </c>
      <c r="O41" s="86">
        <v>2008.14</v>
      </c>
      <c r="P41" s="86">
        <v>2272.93</v>
      </c>
      <c r="Q41" s="86">
        <v>1948.3757759900002</v>
      </c>
      <c r="R41" s="86">
        <v>2256.626361</v>
      </c>
      <c r="S41" s="227"/>
      <c r="T41" s="72"/>
      <c r="W41" s="68"/>
      <c r="X41" s="68"/>
      <c r="Y41" s="68"/>
      <c r="Z41" s="68"/>
    </row>
    <row r="42" spans="1:26" ht="14.25">
      <c r="A42" s="63">
        <v>4.7</v>
      </c>
      <c r="B42" s="62" t="s">
        <v>32</v>
      </c>
      <c r="C42" s="86">
        <v>110.418647</v>
      </c>
      <c r="D42" s="86">
        <v>122.050612</v>
      </c>
      <c r="E42" s="86">
        <v>135.979171</v>
      </c>
      <c r="F42" s="86">
        <v>174.118962</v>
      </c>
      <c r="G42" s="86">
        <v>144.966851</v>
      </c>
      <c r="H42" s="86">
        <v>166.971468</v>
      </c>
      <c r="I42" s="86">
        <v>194.573508</v>
      </c>
      <c r="J42" s="86">
        <v>179.951454</v>
      </c>
      <c r="K42" s="86">
        <v>210.62707199999977</v>
      </c>
      <c r="L42" s="86">
        <v>220.04550499</v>
      </c>
      <c r="M42" s="86">
        <v>239.99644377</v>
      </c>
      <c r="N42" s="86">
        <v>254.1</v>
      </c>
      <c r="O42" s="86">
        <v>286.2</v>
      </c>
      <c r="P42" s="86">
        <v>291.68</v>
      </c>
      <c r="Q42" s="86">
        <v>289.43494573999976</v>
      </c>
      <c r="R42" s="86">
        <v>324.979964</v>
      </c>
      <c r="S42" s="227"/>
      <c r="T42" s="72"/>
      <c r="W42" s="68"/>
      <c r="X42" s="68"/>
      <c r="Y42" s="68"/>
      <c r="Z42" s="68"/>
    </row>
    <row r="43" spans="1:26" ht="14.25">
      <c r="A43" s="63">
        <v>4.8</v>
      </c>
      <c r="B43" s="62" t="s">
        <v>33</v>
      </c>
      <c r="C43" s="86">
        <v>8689.937376</v>
      </c>
      <c r="D43" s="86">
        <v>9954.965317</v>
      </c>
      <c r="E43" s="86">
        <v>10547.067235</v>
      </c>
      <c r="F43" s="86">
        <v>10960.078641</v>
      </c>
      <c r="G43" s="86">
        <v>8827.154456</v>
      </c>
      <c r="H43" s="86">
        <v>10393.491835</v>
      </c>
      <c r="I43" s="86">
        <v>11176.2257</v>
      </c>
      <c r="J43" s="86">
        <v>10758.09452</v>
      </c>
      <c r="K43" s="86">
        <v>13050.042400799999</v>
      </c>
      <c r="L43" s="86">
        <v>14165.5351865</v>
      </c>
      <c r="M43" s="86">
        <v>16655.469787560003</v>
      </c>
      <c r="N43" s="86">
        <v>15574.119999999999</v>
      </c>
      <c r="O43" s="86">
        <v>19006.36</v>
      </c>
      <c r="P43" s="86">
        <v>23269.39</v>
      </c>
      <c r="Q43" s="86">
        <v>23164.9574032</v>
      </c>
      <c r="R43" s="86">
        <v>27945.98611</v>
      </c>
      <c r="S43" s="227"/>
      <c r="T43" s="72"/>
      <c r="W43" s="68"/>
      <c r="X43" s="68"/>
      <c r="Y43" s="68"/>
      <c r="Z43" s="68"/>
    </row>
    <row r="44" spans="1:26" ht="14.25">
      <c r="A44" s="63">
        <v>4.9</v>
      </c>
      <c r="B44" s="62" t="s">
        <v>34</v>
      </c>
      <c r="C44" s="86">
        <v>3460.17329</v>
      </c>
      <c r="D44" s="86">
        <v>3935.784365</v>
      </c>
      <c r="E44" s="86">
        <v>3891.274793</v>
      </c>
      <c r="F44" s="86">
        <v>4456.48659</v>
      </c>
      <c r="G44" s="86">
        <v>4074.041423</v>
      </c>
      <c r="H44" s="86">
        <v>4576.107917</v>
      </c>
      <c r="I44" s="86">
        <v>5086.041003</v>
      </c>
      <c r="J44" s="86">
        <v>5169.303699</v>
      </c>
      <c r="K44" s="86">
        <v>6203.474739200001</v>
      </c>
      <c r="L44" s="86">
        <v>6141.03507427</v>
      </c>
      <c r="M44" s="86">
        <v>7845.288262826506</v>
      </c>
      <c r="N44" s="86">
        <v>7204.46</v>
      </c>
      <c r="O44" s="86">
        <v>8632.61</v>
      </c>
      <c r="P44" s="86">
        <v>11112.52</v>
      </c>
      <c r="Q44" s="86">
        <v>9973.163124670002</v>
      </c>
      <c r="R44" s="86">
        <v>11164.59934</v>
      </c>
      <c r="S44" s="227"/>
      <c r="T44" s="72"/>
      <c r="W44" s="68"/>
      <c r="X44" s="68"/>
      <c r="Y44" s="68"/>
      <c r="Z44" s="68"/>
    </row>
    <row r="45" spans="1:26" ht="14.25">
      <c r="A45" s="73" t="s">
        <v>35</v>
      </c>
      <c r="B45" s="62" t="s">
        <v>36</v>
      </c>
      <c r="C45" s="86">
        <v>3682.313453</v>
      </c>
      <c r="D45" s="86">
        <v>4490.224419</v>
      </c>
      <c r="E45" s="86">
        <v>4613.070498</v>
      </c>
      <c r="F45" s="86">
        <v>4818.878998</v>
      </c>
      <c r="G45" s="86">
        <v>3021.25032</v>
      </c>
      <c r="H45" s="86">
        <v>3790.988551</v>
      </c>
      <c r="I45" s="86">
        <v>4550.036492</v>
      </c>
      <c r="J45" s="86">
        <v>4126.945808</v>
      </c>
      <c r="K45" s="86">
        <v>5332.21966742</v>
      </c>
      <c r="L45" s="86">
        <v>6076.49540298</v>
      </c>
      <c r="M45" s="86">
        <v>7626.29086204254</v>
      </c>
      <c r="N45" s="86">
        <v>7051.88</v>
      </c>
      <c r="O45" s="86">
        <v>8865.14</v>
      </c>
      <c r="P45" s="86">
        <v>10039.66</v>
      </c>
      <c r="Q45" s="86">
        <v>9413.747962989999</v>
      </c>
      <c r="R45" s="86">
        <v>9977.028415</v>
      </c>
      <c r="S45" s="227"/>
      <c r="T45" s="85"/>
      <c r="W45" s="68"/>
      <c r="X45" s="68"/>
      <c r="Y45" s="68"/>
      <c r="Z45" s="68"/>
    </row>
    <row r="46" spans="1:26" ht="14.25">
      <c r="A46" s="73" t="s">
        <v>37</v>
      </c>
      <c r="B46" s="62" t="s">
        <v>38</v>
      </c>
      <c r="C46" s="86">
        <v>308.651782</v>
      </c>
      <c r="D46" s="86">
        <v>363.628241</v>
      </c>
      <c r="E46" s="86">
        <v>344.826023</v>
      </c>
      <c r="F46" s="86">
        <v>238.87479</v>
      </c>
      <c r="G46" s="86">
        <v>182.045867</v>
      </c>
      <c r="H46" s="86">
        <v>245.751841</v>
      </c>
      <c r="I46" s="86">
        <v>243.696996</v>
      </c>
      <c r="J46" s="86">
        <v>243.500274</v>
      </c>
      <c r="K46" s="86">
        <v>325.89216038999996</v>
      </c>
      <c r="L46" s="86">
        <v>390.87259847999997</v>
      </c>
      <c r="M46" s="86">
        <v>365.43145028999993</v>
      </c>
      <c r="N46" s="86">
        <v>163.38</v>
      </c>
      <c r="O46" s="86">
        <v>150.4</v>
      </c>
      <c r="P46" s="86">
        <v>127.46</v>
      </c>
      <c r="Q46" s="86">
        <v>192.94174015000002</v>
      </c>
      <c r="R46" s="86">
        <v>362.603582</v>
      </c>
      <c r="S46" s="227"/>
      <c r="T46" s="85"/>
      <c r="W46" s="68"/>
      <c r="X46" s="68"/>
      <c r="Y46" s="68"/>
      <c r="Z46" s="68"/>
    </row>
    <row r="47" spans="1:26" ht="14.25">
      <c r="A47" s="73" t="s">
        <v>39</v>
      </c>
      <c r="B47" s="62" t="s">
        <v>40</v>
      </c>
      <c r="C47" s="86">
        <v>1238.798851</v>
      </c>
      <c r="D47" s="86">
        <v>1165.328292</v>
      </c>
      <c r="E47" s="86">
        <v>1697.895921</v>
      </c>
      <c r="F47" s="86">
        <v>1445.838263</v>
      </c>
      <c r="G47" s="86">
        <v>1549.816846</v>
      </c>
      <c r="H47" s="86">
        <v>1780.643526</v>
      </c>
      <c r="I47" s="86">
        <v>1296.451209</v>
      </c>
      <c r="J47" s="86">
        <v>1218.344739</v>
      </c>
      <c r="K47" s="86">
        <v>1188.455833789999</v>
      </c>
      <c r="L47" s="86">
        <v>1557.1321107699985</v>
      </c>
      <c r="M47" s="86">
        <v>818.459212400959</v>
      </c>
      <c r="N47" s="86">
        <v>1154.4</v>
      </c>
      <c r="O47" s="86">
        <v>1358.21</v>
      </c>
      <c r="P47" s="86">
        <v>1989.75</v>
      </c>
      <c r="Q47" s="86">
        <v>3585.1045753899975</v>
      </c>
      <c r="R47" s="86">
        <v>6441.754773</v>
      </c>
      <c r="S47" s="227"/>
      <c r="T47" s="129"/>
      <c r="W47" s="68"/>
      <c r="X47" s="68"/>
      <c r="Y47" s="68"/>
      <c r="Z47" s="68"/>
    </row>
    <row r="48" spans="1:26" ht="14.25">
      <c r="A48" s="73" t="s">
        <v>41</v>
      </c>
      <c r="B48" s="62" t="s">
        <v>42</v>
      </c>
      <c r="C48" s="86">
        <v>13.997128</v>
      </c>
      <c r="D48" s="86">
        <v>-1.174733</v>
      </c>
      <c r="E48" s="86">
        <v>4.919584</v>
      </c>
      <c r="F48" s="86">
        <v>0.623059</v>
      </c>
      <c r="G48" s="86">
        <v>29.828554</v>
      </c>
      <c r="H48" s="86">
        <v>-3.946225</v>
      </c>
      <c r="I48" s="86">
        <v>2.221906</v>
      </c>
      <c r="J48" s="86">
        <v>-20.871296</v>
      </c>
      <c r="K48" s="86">
        <v>8.806714</v>
      </c>
      <c r="L48" s="86">
        <v>-2.058335</v>
      </c>
      <c r="M48" s="86">
        <v>-13.73784875</v>
      </c>
      <c r="N48" s="86">
        <v>-1.15</v>
      </c>
      <c r="O48" s="86">
        <v>-9.01</v>
      </c>
      <c r="P48" s="86">
        <v>29.4</v>
      </c>
      <c r="Q48" s="86">
        <v>8.740517150000002</v>
      </c>
      <c r="R48" s="86">
        <v>40.591146</v>
      </c>
      <c r="S48" s="227"/>
      <c r="W48" s="68"/>
      <c r="X48" s="68"/>
      <c r="Y48" s="68"/>
      <c r="Z48" s="68"/>
    </row>
    <row r="49" spans="1:26" ht="14.25">
      <c r="A49" s="73" t="s">
        <v>43</v>
      </c>
      <c r="B49" s="62" t="s">
        <v>44</v>
      </c>
      <c r="C49" s="86">
        <v>39.364716</v>
      </c>
      <c r="D49" s="86">
        <v>37.137554</v>
      </c>
      <c r="E49" s="86">
        <v>7.790363</v>
      </c>
      <c r="F49" s="86">
        <v>3.650261</v>
      </c>
      <c r="G49" s="86">
        <v>139.556848</v>
      </c>
      <c r="H49" s="86">
        <v>149.900522</v>
      </c>
      <c r="I49" s="86">
        <v>110.561039</v>
      </c>
      <c r="J49" s="86">
        <v>122.191805</v>
      </c>
      <c r="K49" s="86">
        <v>131.28744744</v>
      </c>
      <c r="L49" s="86">
        <v>160.48188380000002</v>
      </c>
      <c r="M49" s="86">
        <v>207.31500367999996</v>
      </c>
      <c r="N49" s="86">
        <v>67.66</v>
      </c>
      <c r="O49" s="86">
        <v>66.2</v>
      </c>
      <c r="P49" s="86">
        <v>76.77</v>
      </c>
      <c r="Q49" s="86">
        <v>74.09859865</v>
      </c>
      <c r="R49" s="86">
        <v>88.171727</v>
      </c>
      <c r="S49" s="227"/>
      <c r="T49" s="129"/>
      <c r="W49" s="68"/>
      <c r="X49" s="68"/>
      <c r="Y49" s="68"/>
      <c r="Z49" s="68"/>
    </row>
    <row r="50" spans="1:26" ht="14.25">
      <c r="A50" s="73" t="s">
        <v>45</v>
      </c>
      <c r="B50" s="62" t="s">
        <v>46</v>
      </c>
      <c r="C50" s="86">
        <v>156.395397</v>
      </c>
      <c r="D50" s="86">
        <v>158.794989</v>
      </c>
      <c r="E50" s="86">
        <v>120.453295</v>
      </c>
      <c r="F50" s="86">
        <v>116.884198</v>
      </c>
      <c r="G50" s="86">
        <v>142.1149</v>
      </c>
      <c r="H50" s="86">
        <v>117.99108</v>
      </c>
      <c r="I50" s="86">
        <v>128.664291</v>
      </c>
      <c r="J50" s="86">
        <v>168.063446</v>
      </c>
      <c r="K50" s="86">
        <v>184.43169701000002</v>
      </c>
      <c r="L50" s="86">
        <v>203.37472042000002</v>
      </c>
      <c r="M50" s="86">
        <v>139.3882799</v>
      </c>
      <c r="N50" s="86">
        <v>93.64</v>
      </c>
      <c r="O50" s="86">
        <v>82.66</v>
      </c>
      <c r="P50" s="86">
        <v>81.75</v>
      </c>
      <c r="Q50" s="86">
        <v>90.65951839</v>
      </c>
      <c r="R50" s="86">
        <v>55.641298</v>
      </c>
      <c r="S50" s="227"/>
      <c r="T50" s="129"/>
      <c r="W50" s="68"/>
      <c r="X50" s="68"/>
      <c r="Y50" s="68"/>
      <c r="Z50" s="68"/>
    </row>
    <row r="51" spans="1:26" ht="14.25">
      <c r="A51" s="73" t="s">
        <v>47</v>
      </c>
      <c r="B51" s="62" t="s">
        <v>48</v>
      </c>
      <c r="C51" s="86">
        <v>1058.489662</v>
      </c>
      <c r="D51" s="86">
        <v>1088.826694</v>
      </c>
      <c r="E51" s="86">
        <v>864.793647</v>
      </c>
      <c r="F51" s="86">
        <v>928.890603</v>
      </c>
      <c r="G51" s="86">
        <v>1214.096491</v>
      </c>
      <c r="H51" s="86">
        <v>1013.626365</v>
      </c>
      <c r="I51" s="86">
        <v>1310.641445</v>
      </c>
      <c r="J51" s="86">
        <v>1190.116481</v>
      </c>
      <c r="K51" s="86">
        <v>1275.2329758899994</v>
      </c>
      <c r="L51" s="86">
        <v>1429.640273310005</v>
      </c>
      <c r="M51" s="86">
        <v>993.3531167899932</v>
      </c>
      <c r="N51" s="86">
        <v>185.09</v>
      </c>
      <c r="O51" s="86">
        <v>192.56</v>
      </c>
      <c r="P51" s="86">
        <v>214.84</v>
      </c>
      <c r="Q51" s="86">
        <v>937.6498057421667</v>
      </c>
      <c r="R51" s="86">
        <v>199.921147</v>
      </c>
      <c r="S51" s="227"/>
      <c r="W51" s="68"/>
      <c r="X51" s="68"/>
      <c r="Y51" s="68"/>
      <c r="Z51" s="68"/>
    </row>
    <row r="52" spans="1:26" ht="14.25">
      <c r="A52" s="73" t="s">
        <v>49</v>
      </c>
      <c r="B52" s="62" t="s">
        <v>50</v>
      </c>
      <c r="C52" s="86">
        <v>11.137864</v>
      </c>
      <c r="D52" s="86">
        <v>14.228691</v>
      </c>
      <c r="E52" s="86">
        <v>12.969166</v>
      </c>
      <c r="F52" s="86">
        <v>12.846054</v>
      </c>
      <c r="G52" s="86">
        <v>174.814449</v>
      </c>
      <c r="H52" s="86">
        <v>175.688645</v>
      </c>
      <c r="I52" s="86">
        <v>50.484826</v>
      </c>
      <c r="J52" s="86">
        <v>86.858637</v>
      </c>
      <c r="K52" s="86">
        <v>95.70831083</v>
      </c>
      <c r="L52" s="86">
        <v>108.25245093</v>
      </c>
      <c r="M52" s="86">
        <v>596.27754902</v>
      </c>
      <c r="N52" s="86">
        <v>439.5</v>
      </c>
      <c r="O52" s="86">
        <v>328.84</v>
      </c>
      <c r="P52" s="86">
        <v>366.65</v>
      </c>
      <c r="Q52" s="86">
        <v>405.70301266999996</v>
      </c>
      <c r="R52" s="86">
        <v>364.055222</v>
      </c>
      <c r="S52" s="227"/>
      <c r="W52" s="68"/>
      <c r="X52" s="68"/>
      <c r="Y52" s="68"/>
      <c r="Z52" s="68"/>
    </row>
    <row r="53" spans="1:26" ht="14.25">
      <c r="A53" s="73" t="s">
        <v>51</v>
      </c>
      <c r="B53" s="62" t="s">
        <v>52</v>
      </c>
      <c r="C53" s="86">
        <v>122.959745</v>
      </c>
      <c r="D53" s="86">
        <v>78.998664</v>
      </c>
      <c r="E53" s="86">
        <v>741.977498</v>
      </c>
      <c r="F53" s="86">
        <v>356.997964</v>
      </c>
      <c r="G53" s="86">
        <v>117.02189561999703</v>
      </c>
      <c r="H53" s="86">
        <v>200.35689665999985</v>
      </c>
      <c r="I53" s="86">
        <v>323.77683769999504</v>
      </c>
      <c r="J53" s="86">
        <v>419.3393539899998</v>
      </c>
      <c r="K53" s="86">
        <v>339.7179504500008</v>
      </c>
      <c r="L53" s="86">
        <v>448.3889174399948</v>
      </c>
      <c r="M53" s="86">
        <v>366.5186389400024</v>
      </c>
      <c r="N53" s="86">
        <v>1086.46</v>
      </c>
      <c r="O53" s="86">
        <v>1287.77</v>
      </c>
      <c r="P53" s="86">
        <v>1655.14</v>
      </c>
      <c r="Q53" s="86">
        <v>615.6292886278502</v>
      </c>
      <c r="R53" s="86">
        <f>413.277677+U55</f>
        <v>413.277677</v>
      </c>
      <c r="S53" s="227"/>
      <c r="W53" s="68"/>
      <c r="X53" s="68"/>
      <c r="Y53" s="68"/>
      <c r="Z53" s="68"/>
    </row>
    <row r="54" spans="1:26" ht="14.25">
      <c r="A54" s="73" t="s">
        <v>53</v>
      </c>
      <c r="B54" s="62" t="s">
        <v>54</v>
      </c>
      <c r="C54" s="86">
        <v>11676.775305000001</v>
      </c>
      <c r="D54" s="86">
        <v>13399.766503000003</v>
      </c>
      <c r="E54" s="86">
        <v>14320.905329000001</v>
      </c>
      <c r="F54" s="86">
        <v>14860.266981</v>
      </c>
      <c r="G54" s="86">
        <v>12469.414067619997</v>
      </c>
      <c r="H54" s="86">
        <v>14234.78203066</v>
      </c>
      <c r="I54" s="86">
        <v>15949.159115699995</v>
      </c>
      <c r="J54" s="86">
        <v>16046.00894999</v>
      </c>
      <c r="K54" s="86">
        <v>18587.49267607</v>
      </c>
      <c r="L54" s="86">
        <v>20396.447329649996</v>
      </c>
      <c r="M54" s="86">
        <v>23369.23534516</v>
      </c>
      <c r="N54" s="86">
        <v>21875.209999999995</v>
      </c>
      <c r="O54" s="86">
        <v>26824.790000000005</v>
      </c>
      <c r="P54" s="86">
        <v>32011.270000000004</v>
      </c>
      <c r="Q54" s="86">
        <v>31370.441956100014</v>
      </c>
      <c r="R54" s="86">
        <v>36847.3811459999</v>
      </c>
      <c r="S54" s="227"/>
      <c r="T54" s="72"/>
      <c r="W54" s="68"/>
      <c r="X54" s="68"/>
      <c r="Y54" s="68"/>
      <c r="Z54" s="68"/>
    </row>
    <row r="55" spans="1:26" ht="14.25">
      <c r="A55" s="73" t="s">
        <v>55</v>
      </c>
      <c r="B55" s="62" t="s">
        <v>56</v>
      </c>
      <c r="C55" s="111">
        <v>0.15248913557936405</v>
      </c>
      <c r="D55" s="111">
        <v>0.1337504997969854</v>
      </c>
      <c r="E55" s="111">
        <v>0.0831956102643133</v>
      </c>
      <c r="F55" s="111">
        <v>0.020629740080514263</v>
      </c>
      <c r="G55" s="111">
        <v>-0.19320873553943757</v>
      </c>
      <c r="H55" s="111">
        <v>0.12913389289640928</v>
      </c>
      <c r="I55" s="111">
        <v>0.07655670019018264</v>
      </c>
      <c r="J55" s="111">
        <v>-0.011706925022271242</v>
      </c>
      <c r="K55" s="111">
        <v>0.11047699673604384</v>
      </c>
      <c r="L55" s="111">
        <v>0.06422559484579111</v>
      </c>
      <c r="M55" s="111">
        <v>0.10594050750675924</v>
      </c>
      <c r="N55" s="111">
        <v>0.03927014989703558</v>
      </c>
      <c r="O55" s="111">
        <v>0.05916614341859634</v>
      </c>
      <c r="P55" s="111">
        <v>0.0507168143027209</v>
      </c>
      <c r="Q55" s="111">
        <v>-0.02720163337580862</v>
      </c>
      <c r="R55" s="111">
        <f>R20/R54</f>
        <v>0.12245382313933667</v>
      </c>
      <c r="S55" s="227"/>
      <c r="T55" s="72"/>
      <c r="U55" s="72"/>
      <c r="W55" s="68"/>
      <c r="X55" s="68"/>
      <c r="Y55" s="68"/>
      <c r="Z55" s="68"/>
    </row>
    <row r="56" spans="1:26" ht="14.25">
      <c r="A56" s="73"/>
      <c r="D56" s="130"/>
      <c r="E56" s="130"/>
      <c r="F56" s="130"/>
      <c r="G56" s="130"/>
      <c r="H56" s="130"/>
      <c r="I56" s="130"/>
      <c r="J56" s="130"/>
      <c r="K56" s="130"/>
      <c r="L56" s="130"/>
      <c r="M56" s="130"/>
      <c r="N56" s="130"/>
      <c r="O56" s="130"/>
      <c r="P56" s="130"/>
      <c r="Q56" s="130"/>
      <c r="R56" s="130"/>
      <c r="S56" s="227"/>
      <c r="W56" s="68"/>
      <c r="X56" s="68"/>
      <c r="Y56" s="68"/>
      <c r="Z56" s="68"/>
    </row>
    <row r="57" spans="1:26" ht="15">
      <c r="A57" s="109" t="s">
        <v>58</v>
      </c>
      <c r="B57" s="109"/>
      <c r="C57" s="107"/>
      <c r="D57" s="107"/>
      <c r="E57" s="107"/>
      <c r="F57" s="107"/>
      <c r="G57" s="107"/>
      <c r="H57" s="107"/>
      <c r="I57" s="107"/>
      <c r="J57" s="107"/>
      <c r="K57" s="107"/>
      <c r="L57" s="107"/>
      <c r="M57" s="107"/>
      <c r="N57" s="107"/>
      <c r="O57" s="107"/>
      <c r="P57" s="107"/>
      <c r="Q57" s="107"/>
      <c r="R57" s="107"/>
      <c r="S57" s="227"/>
      <c r="W57" s="68"/>
      <c r="X57" s="68"/>
      <c r="Y57" s="68"/>
      <c r="Z57" s="68"/>
    </row>
    <row r="58" spans="1:26"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412</v>
      </c>
      <c r="S58" s="227"/>
      <c r="X58" s="68"/>
      <c r="Y58" s="68"/>
      <c r="Z58" s="68"/>
    </row>
    <row r="59" spans="1:26" ht="14.25">
      <c r="A59" s="63">
        <v>5.1</v>
      </c>
      <c r="B59" s="62" t="s">
        <v>60</v>
      </c>
      <c r="C59" s="68">
        <v>367.897</v>
      </c>
      <c r="D59" s="68">
        <v>374.355</v>
      </c>
      <c r="E59" s="68">
        <v>403.08009999999996</v>
      </c>
      <c r="F59" s="68">
        <v>620.185</v>
      </c>
      <c r="G59" s="68">
        <v>860.548</v>
      </c>
      <c r="H59" s="68">
        <v>851.191</v>
      </c>
      <c r="I59" s="68">
        <v>857.875</v>
      </c>
      <c r="J59" s="68">
        <v>887.3982</v>
      </c>
      <c r="K59" s="68">
        <v>1394.936</v>
      </c>
      <c r="L59" s="68">
        <v>1477.713</v>
      </c>
      <c r="M59" s="68">
        <v>1477.347</v>
      </c>
      <c r="N59" s="68">
        <v>1497.528</v>
      </c>
      <c r="O59" s="68">
        <v>1661.6580000000001</v>
      </c>
      <c r="P59" s="68">
        <v>1718.406</v>
      </c>
      <c r="Q59" s="68">
        <v>1772.65</v>
      </c>
      <c r="R59" s="86">
        <v>2028.52</v>
      </c>
      <c r="S59" s="227"/>
      <c r="T59" s="72"/>
      <c r="W59" s="68"/>
      <c r="X59" s="68"/>
      <c r="Y59" s="68"/>
      <c r="Z59" s="68"/>
    </row>
    <row r="60" spans="1:31" ht="14.25">
      <c r="A60" s="63">
        <v>5.2</v>
      </c>
      <c r="B60" s="62" t="s">
        <v>61</v>
      </c>
      <c r="C60" s="68">
        <v>253.371</v>
      </c>
      <c r="D60" s="68">
        <v>255.017</v>
      </c>
      <c r="E60" s="68">
        <v>273.828</v>
      </c>
      <c r="F60" s="68">
        <v>430.136</v>
      </c>
      <c r="G60" s="68">
        <v>607.966</v>
      </c>
      <c r="H60" s="68">
        <v>577.737</v>
      </c>
      <c r="I60" s="68">
        <v>560.835</v>
      </c>
      <c r="J60" s="68">
        <v>556.43</v>
      </c>
      <c r="K60" s="68">
        <v>973.899</v>
      </c>
      <c r="L60" s="68">
        <v>1002.011</v>
      </c>
      <c r="M60" s="68">
        <v>940.179</v>
      </c>
      <c r="N60" s="68">
        <v>929.594</v>
      </c>
      <c r="O60" s="68">
        <v>955.598</v>
      </c>
      <c r="P60" s="68">
        <v>966.109</v>
      </c>
      <c r="Q60" s="68">
        <v>970.0809999999999</v>
      </c>
      <c r="R60" s="86">
        <v>1080.414</v>
      </c>
      <c r="S60" s="227"/>
      <c r="W60" s="68"/>
      <c r="X60" s="68"/>
      <c r="Y60" s="68"/>
      <c r="Z60" s="68"/>
      <c r="AC60" s="68"/>
      <c r="AD60" s="68"/>
      <c r="AE60" s="68"/>
    </row>
    <row r="61" spans="1:31" ht="14.25">
      <c r="A61" s="63">
        <v>5.3</v>
      </c>
      <c r="B61" s="62" t="s">
        <v>62</v>
      </c>
      <c r="C61" s="86">
        <v>60.655</v>
      </c>
      <c r="D61" s="86">
        <v>67.695</v>
      </c>
      <c r="E61" s="86">
        <v>74.63210000000001</v>
      </c>
      <c r="F61" s="86">
        <v>136.872</v>
      </c>
      <c r="G61" s="86">
        <v>199.717</v>
      </c>
      <c r="H61" s="68">
        <v>233.264</v>
      </c>
      <c r="I61" s="68">
        <v>255.746</v>
      </c>
      <c r="J61" s="68">
        <v>290.959</v>
      </c>
      <c r="K61" s="68">
        <v>383.687</v>
      </c>
      <c r="L61" s="68">
        <v>438.596</v>
      </c>
      <c r="M61" s="68">
        <v>502.574</v>
      </c>
      <c r="N61" s="68">
        <v>538.176</v>
      </c>
      <c r="O61" s="68">
        <v>673.179</v>
      </c>
      <c r="P61" s="68">
        <v>715.706</v>
      </c>
      <c r="Q61" s="68">
        <v>765.89</v>
      </c>
      <c r="R61" s="86">
        <v>903.199</v>
      </c>
      <c r="S61" s="227"/>
      <c r="W61" s="68"/>
      <c r="X61" s="68"/>
      <c r="Y61" s="68"/>
      <c r="Z61" s="68"/>
      <c r="AC61" s="68"/>
      <c r="AD61" s="68"/>
      <c r="AE61" s="68"/>
    </row>
    <row r="62" spans="1:31" ht="14.25">
      <c r="A62" s="63">
        <v>5.4</v>
      </c>
      <c r="B62" s="62" t="s">
        <v>63</v>
      </c>
      <c r="C62" s="68">
        <v>53.871</v>
      </c>
      <c r="D62" s="68">
        <v>51.643</v>
      </c>
      <c r="E62" s="68">
        <v>54.62</v>
      </c>
      <c r="F62" s="68">
        <v>53.177</v>
      </c>
      <c r="G62" s="68">
        <v>52.865</v>
      </c>
      <c r="H62" s="68">
        <v>40.19</v>
      </c>
      <c r="I62" s="68">
        <v>41.294</v>
      </c>
      <c r="J62" s="68">
        <v>40.0092</v>
      </c>
      <c r="K62" s="68">
        <v>37.35</v>
      </c>
      <c r="L62" s="68">
        <v>37.106</v>
      </c>
      <c r="M62" s="68">
        <v>34.594</v>
      </c>
      <c r="N62" s="68">
        <v>29.758</v>
      </c>
      <c r="O62" s="68">
        <v>32.881</v>
      </c>
      <c r="P62" s="68">
        <v>36.591</v>
      </c>
      <c r="Q62" s="68">
        <v>36.679</v>
      </c>
      <c r="R62" s="129">
        <v>44.907</v>
      </c>
      <c r="S62" s="227"/>
      <c r="W62" s="68"/>
      <c r="X62" s="68"/>
      <c r="Y62" s="68"/>
      <c r="Z62" s="68"/>
      <c r="AC62" s="68"/>
      <c r="AD62" s="68"/>
      <c r="AE62" s="68"/>
    </row>
    <row r="63" spans="1:31" ht="14.25">
      <c r="A63" s="63">
        <v>5.5</v>
      </c>
      <c r="B63" s="62" t="s">
        <v>82</v>
      </c>
      <c r="C63" s="68">
        <v>268</v>
      </c>
      <c r="D63" s="68">
        <v>261</v>
      </c>
      <c r="E63" s="68">
        <v>254</v>
      </c>
      <c r="F63" s="68">
        <v>254</v>
      </c>
      <c r="G63" s="68">
        <v>253</v>
      </c>
      <c r="H63" s="68">
        <v>243</v>
      </c>
      <c r="I63" s="68">
        <v>232</v>
      </c>
      <c r="J63" s="68">
        <v>226</v>
      </c>
      <c r="K63" s="68">
        <v>217</v>
      </c>
      <c r="L63" s="68">
        <v>201</v>
      </c>
      <c r="M63" s="68">
        <v>196</v>
      </c>
      <c r="N63" s="68">
        <v>193</v>
      </c>
      <c r="O63" s="68">
        <v>194</v>
      </c>
      <c r="P63" s="68">
        <v>196</v>
      </c>
      <c r="Q63" s="68">
        <v>192</v>
      </c>
      <c r="R63" s="209">
        <v>172</v>
      </c>
      <c r="S63" s="227"/>
      <c r="W63" s="68"/>
      <c r="X63" s="68"/>
      <c r="Y63" s="68"/>
      <c r="Z63" s="68"/>
      <c r="AC63" s="68"/>
      <c r="AD63" s="68"/>
      <c r="AE63" s="68"/>
    </row>
    <row r="64" spans="1:31" ht="14.25">
      <c r="A64" s="63">
        <v>5.6</v>
      </c>
      <c r="B64" s="62" t="s">
        <v>80</v>
      </c>
      <c r="C64" s="86">
        <v>0</v>
      </c>
      <c r="D64" s="86">
        <v>0</v>
      </c>
      <c r="E64" s="68">
        <v>352</v>
      </c>
      <c r="F64" s="68">
        <v>352</v>
      </c>
      <c r="G64" s="68">
        <v>381</v>
      </c>
      <c r="H64" s="68">
        <v>405</v>
      </c>
      <c r="I64" s="68">
        <v>411</v>
      </c>
      <c r="J64" s="68">
        <v>406</v>
      </c>
      <c r="K64" s="68">
        <v>423</v>
      </c>
      <c r="L64" s="68">
        <v>427</v>
      </c>
      <c r="M64" s="68">
        <v>434</v>
      </c>
      <c r="N64" s="68">
        <v>452</v>
      </c>
      <c r="O64" s="68">
        <v>503</v>
      </c>
      <c r="P64" s="68">
        <v>563</v>
      </c>
      <c r="Q64" s="68">
        <v>579</v>
      </c>
      <c r="R64" s="209">
        <v>669</v>
      </c>
      <c r="S64" s="227"/>
      <c r="W64" s="68"/>
      <c r="X64" s="68"/>
      <c r="Y64" s="68"/>
      <c r="Z64" s="68"/>
      <c r="AC64" s="68"/>
      <c r="AD64" s="68"/>
      <c r="AE64" s="68"/>
    </row>
    <row r="65" spans="1:31" ht="14.25">
      <c r="A65" s="63">
        <v>5.7</v>
      </c>
      <c r="B65" s="62" t="s">
        <v>66</v>
      </c>
      <c r="C65" s="65">
        <v>4121.948656385691</v>
      </c>
      <c r="D65" s="65">
        <v>4161.972658268003</v>
      </c>
      <c r="E65" s="65">
        <v>4202.915837698906</v>
      </c>
      <c r="F65" s="65">
        <v>4282.485874239485</v>
      </c>
      <c r="G65" s="65">
        <v>4366.7045728101475</v>
      </c>
      <c r="H65" s="65">
        <v>4360.889275877944</v>
      </c>
      <c r="I65" s="65">
        <v>4392.828688237125</v>
      </c>
      <c r="J65" s="65">
        <v>4435.27417956002</v>
      </c>
      <c r="K65" s="65">
        <v>4440.723557967613</v>
      </c>
      <c r="L65" s="65">
        <v>4484.539</v>
      </c>
      <c r="M65" s="65">
        <v>4497.344</v>
      </c>
      <c r="N65" s="68">
        <v>4499</v>
      </c>
      <c r="O65" s="68">
        <v>4541</v>
      </c>
      <c r="P65" s="68">
        <v>4740</v>
      </c>
      <c r="Q65" s="68">
        <v>4785</v>
      </c>
      <c r="R65" s="79" t="s">
        <v>110</v>
      </c>
      <c r="S65" s="227"/>
      <c r="W65" s="68"/>
      <c r="X65" s="68"/>
      <c r="Y65" s="68"/>
      <c r="Z65" s="68"/>
      <c r="AC65" s="68"/>
      <c r="AD65" s="68"/>
      <c r="AE65" s="68"/>
    </row>
    <row r="66" spans="19:31" ht="14.25">
      <c r="S66" s="227"/>
      <c r="W66" s="68"/>
      <c r="X66" s="68"/>
      <c r="Y66" s="68"/>
      <c r="Z66" s="68"/>
      <c r="AC66" s="68"/>
      <c r="AD66" s="68"/>
      <c r="AE66" s="68"/>
    </row>
    <row r="67" spans="1:26" ht="15">
      <c r="A67" s="109" t="s">
        <v>67</v>
      </c>
      <c r="B67" s="109"/>
      <c r="C67" s="107"/>
      <c r="D67" s="107"/>
      <c r="E67" s="107"/>
      <c r="F67" s="107"/>
      <c r="G67" s="107"/>
      <c r="H67" s="107"/>
      <c r="I67" s="107"/>
      <c r="J67" s="107"/>
      <c r="K67" s="107"/>
      <c r="L67" s="107"/>
      <c r="M67" s="107"/>
      <c r="N67" s="107"/>
      <c r="O67" s="107"/>
      <c r="P67" s="107"/>
      <c r="Q67" s="107"/>
      <c r="R67" s="107"/>
      <c r="S67" s="227"/>
      <c r="W67" s="68"/>
      <c r="X67" s="68"/>
      <c r="Y67" s="68"/>
      <c r="Z67" s="68"/>
    </row>
    <row r="68" spans="1:26"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412</v>
      </c>
      <c r="S68" s="227"/>
      <c r="W68" s="68"/>
      <c r="X68" s="68"/>
      <c r="Y68" s="68"/>
      <c r="Z68" s="68"/>
    </row>
    <row r="69" spans="1:26" ht="14.25">
      <c r="A69" s="63">
        <v>6.1</v>
      </c>
      <c r="B69" s="62" t="s">
        <v>69</v>
      </c>
      <c r="C69" s="82">
        <v>0.19140759290306478</v>
      </c>
      <c r="D69" s="82">
        <v>0.19086460069490063</v>
      </c>
      <c r="E69" s="82">
        <v>0.1989508544708012</v>
      </c>
      <c r="F69" s="82">
        <v>0.20009023961694056</v>
      </c>
      <c r="G69" s="84">
        <v>0.1940331274500533</v>
      </c>
      <c r="H69" s="84">
        <v>0.20446877234867283</v>
      </c>
      <c r="I69" s="84">
        <v>0.2077078202761791</v>
      </c>
      <c r="J69" s="84">
        <v>0.21491992724721434</v>
      </c>
      <c r="K69" s="84">
        <v>0.21005971752071764</v>
      </c>
      <c r="L69" s="84">
        <v>0.2010325398251777</v>
      </c>
      <c r="M69" s="84">
        <v>0.20083495641598054</v>
      </c>
      <c r="N69" s="76">
        <v>0.22166969863139876</v>
      </c>
      <c r="O69" s="76">
        <v>0.20786357086889562</v>
      </c>
      <c r="P69" s="76">
        <v>0.2245337336560737</v>
      </c>
      <c r="Q69" s="76">
        <v>0.21466928822230436</v>
      </c>
      <c r="R69" s="176">
        <v>0.24</v>
      </c>
      <c r="S69" s="227"/>
      <c r="W69" s="68"/>
      <c r="X69" s="68"/>
      <c r="Y69" s="68"/>
      <c r="Z69" s="68"/>
    </row>
    <row r="70" spans="1:26" ht="14.25">
      <c r="A70" s="63">
        <v>6.2</v>
      </c>
      <c r="B70" s="62" t="s">
        <v>70</v>
      </c>
      <c r="C70" s="82">
        <v>0.2946485267663545</v>
      </c>
      <c r="D70" s="82">
        <v>0.28477411327620356</v>
      </c>
      <c r="E70" s="82">
        <v>0.2959468012415069</v>
      </c>
      <c r="F70" s="82">
        <v>0.2942761675541393</v>
      </c>
      <c r="G70" s="84">
        <v>0.30178276062639736</v>
      </c>
      <c r="H70" s="84">
        <v>0.30717101297386457</v>
      </c>
      <c r="I70" s="84">
        <v>0.3045949873719585</v>
      </c>
      <c r="J70" s="84">
        <v>0.3253816284680095</v>
      </c>
      <c r="K70" s="84">
        <v>0.31716185664134255</v>
      </c>
      <c r="L70" s="84">
        <v>0.3017332649644143</v>
      </c>
      <c r="M70" s="84">
        <v>0.29815552688175884</v>
      </c>
      <c r="N70" s="76">
        <v>0.3283006205065014</v>
      </c>
      <c r="O70" s="76">
        <v>0.3307914179770347</v>
      </c>
      <c r="P70" s="76">
        <v>0.33961758983344664</v>
      </c>
      <c r="Q70" s="76">
        <v>0.32311479254651015</v>
      </c>
      <c r="R70" s="176">
        <v>0.35</v>
      </c>
      <c r="S70" s="227"/>
      <c r="T70" s="94"/>
      <c r="U70" s="94"/>
      <c r="W70" s="68"/>
      <c r="X70" s="68"/>
      <c r="Y70" s="68"/>
      <c r="Z70" s="68"/>
    </row>
    <row r="71" spans="1:26" ht="14.25">
      <c r="A71" s="63">
        <v>6.3</v>
      </c>
      <c r="B71" s="62" t="s">
        <v>71</v>
      </c>
      <c r="C71" s="82">
        <v>0.46818943579903033</v>
      </c>
      <c r="D71" s="82">
        <v>0.4589437129835933</v>
      </c>
      <c r="E71" s="82">
        <v>0.45847672407303575</v>
      </c>
      <c r="F71" s="82">
        <v>0.45143841672409585</v>
      </c>
      <c r="G71" s="84">
        <v>0.45755769246734024</v>
      </c>
      <c r="H71" s="84">
        <v>0.46021378800882523</v>
      </c>
      <c r="I71" s="84">
        <v>0.45905803826627994</v>
      </c>
      <c r="J71" s="84">
        <v>0.47798190157339915</v>
      </c>
      <c r="K71" s="84">
        <v>0.46618913897255826</v>
      </c>
      <c r="L71" s="84">
        <v>0.45272150092613495</v>
      </c>
      <c r="M71" s="84">
        <v>0.4620256154121964</v>
      </c>
      <c r="N71" s="76">
        <v>0.47912824884521305</v>
      </c>
      <c r="O71" s="76">
        <v>0.5039294926689878</v>
      </c>
      <c r="P71" s="76">
        <v>0.5239030968925873</v>
      </c>
      <c r="Q71" s="76">
        <v>0.49315940894927446</v>
      </c>
      <c r="R71" s="176">
        <v>0.52</v>
      </c>
      <c r="S71" s="227"/>
      <c r="T71" s="94"/>
      <c r="U71" s="94"/>
      <c r="W71" s="68"/>
      <c r="X71" s="68"/>
      <c r="Y71" s="68"/>
      <c r="Z71" s="68"/>
    </row>
    <row r="72" spans="1:26" ht="14.25">
      <c r="A72" s="63">
        <v>6.4</v>
      </c>
      <c r="B72" s="62" t="s">
        <v>72</v>
      </c>
      <c r="C72" s="77">
        <v>0.034739796992749636</v>
      </c>
      <c r="D72" s="77">
        <v>0.03917739630381139</v>
      </c>
      <c r="E72" s="77">
        <v>0.04078310378814631</v>
      </c>
      <c r="F72" s="77">
        <v>0.041135231668023055</v>
      </c>
      <c r="G72" s="77">
        <v>0.0341806645878254</v>
      </c>
      <c r="H72" s="77">
        <v>0.04014354896025629</v>
      </c>
      <c r="I72" s="179">
        <v>0.0436842982020019</v>
      </c>
      <c r="J72" s="179">
        <v>0.04232588313618107</v>
      </c>
      <c r="K72" s="194">
        <v>0.04796771065625532</v>
      </c>
      <c r="L72" s="194">
        <v>0.0520700222016487</v>
      </c>
      <c r="M72" s="194">
        <v>0.05166455836745285</v>
      </c>
      <c r="N72" s="194">
        <v>0.05</v>
      </c>
      <c r="O72" s="194">
        <v>0.06</v>
      </c>
      <c r="P72" s="194">
        <v>0.07559175178174332</v>
      </c>
      <c r="Q72" s="194">
        <v>0.06964368692360606</v>
      </c>
      <c r="R72" s="130">
        <v>0.08142167969506109</v>
      </c>
      <c r="S72" s="227"/>
      <c r="T72" s="94"/>
      <c r="U72" s="94"/>
      <c r="W72" s="68"/>
      <c r="X72" s="68"/>
      <c r="Y72" s="68"/>
      <c r="Z72" s="68"/>
    </row>
    <row r="73" spans="19:26" ht="14.25">
      <c r="S73" s="227"/>
      <c r="T73" s="94"/>
      <c r="U73" s="94"/>
      <c r="X73" s="68"/>
      <c r="Y73" s="68"/>
      <c r="Z73" s="68"/>
    </row>
    <row r="74" spans="1:19" ht="14.25">
      <c r="A74" s="62" t="s">
        <v>287</v>
      </c>
      <c r="S74" s="227"/>
    </row>
    <row r="75" spans="1:19" ht="14.25">
      <c r="A75" s="62" t="s">
        <v>316</v>
      </c>
      <c r="S75" s="227"/>
    </row>
    <row r="76" spans="1:19" ht="14.25">
      <c r="A76" s="62" t="s">
        <v>290</v>
      </c>
      <c r="N76" s="130"/>
      <c r="R76" s="130"/>
      <c r="S76" s="227"/>
    </row>
    <row r="77" spans="1:19" ht="14.25">
      <c r="A77" s="62" t="s">
        <v>414</v>
      </c>
      <c r="S77" s="227"/>
    </row>
    <row r="78" spans="1:19" ht="14.25">
      <c r="A78" s="137" t="s">
        <v>413</v>
      </c>
      <c r="S78" s="227"/>
    </row>
    <row r="79" spans="1:19" ht="14.25">
      <c r="A79" s="62" t="s">
        <v>424</v>
      </c>
      <c r="S79" s="227"/>
    </row>
    <row r="80" ht="14.25">
      <c r="S80" s="227"/>
    </row>
    <row r="81" ht="14.25">
      <c r="S81" s="227"/>
    </row>
    <row r="82" ht="14.25">
      <c r="S82" s="227"/>
    </row>
    <row r="83" ht="14.25">
      <c r="S83" s="227"/>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5.xml><?xml version="1.0" encoding="utf-8"?>
<worksheet xmlns="http://schemas.openxmlformats.org/spreadsheetml/2006/main" xmlns:r="http://schemas.openxmlformats.org/officeDocument/2006/relationships">
  <sheetPr>
    <tabColor theme="8" tint="-0.4999699890613556"/>
  </sheetPr>
  <dimension ref="A1:S77"/>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bestFit="1" customWidth="1"/>
    <col min="3" max="15" width="10.7109375" style="62" customWidth="1"/>
    <col min="16" max="18" width="10.140625" style="62" customWidth="1"/>
    <col min="19" max="16384" width="9.140625" style="62" customWidth="1"/>
  </cols>
  <sheetData>
    <row r="1" spans="1:18" ht="14.25">
      <c r="A1" s="87" t="s">
        <v>77</v>
      </c>
      <c r="B1" s="93" t="s">
        <v>85</v>
      </c>
      <c r="N1" s="93"/>
      <c r="O1" s="93"/>
      <c r="P1" s="93"/>
      <c r="Q1" s="93"/>
      <c r="R1" s="214"/>
    </row>
    <row r="2" spans="1:18" ht="14.25">
      <c r="A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9" ht="14.25">
      <c r="A5" s="63">
        <v>1.1</v>
      </c>
      <c r="B5" s="62" t="s">
        <v>2</v>
      </c>
      <c r="C5" s="78" t="s">
        <v>110</v>
      </c>
      <c r="D5" s="78" t="s">
        <v>110</v>
      </c>
      <c r="E5" s="78" t="s">
        <v>110</v>
      </c>
      <c r="F5" s="78" t="s">
        <v>110</v>
      </c>
      <c r="G5" s="101">
        <v>0.26489</v>
      </c>
      <c r="H5" s="101">
        <v>0.67695</v>
      </c>
      <c r="I5" s="101">
        <v>0.62224</v>
      </c>
      <c r="J5" s="101">
        <v>0.61508</v>
      </c>
      <c r="K5" s="101">
        <v>0.7081</v>
      </c>
      <c r="L5" s="101">
        <v>0.7659</v>
      </c>
      <c r="M5" s="101">
        <v>0.7352000000000001</v>
      </c>
      <c r="N5" s="101">
        <v>0.7607999999999999</v>
      </c>
      <c r="O5" s="101">
        <v>0.77</v>
      </c>
      <c r="P5" s="101">
        <v>0.81</v>
      </c>
      <c r="Q5" s="101">
        <v>0.84</v>
      </c>
      <c r="R5" s="101">
        <v>0.85</v>
      </c>
      <c r="S5" s="68"/>
    </row>
    <row r="6" spans="1:18" ht="14.25">
      <c r="A6" s="63">
        <v>1.2</v>
      </c>
      <c r="B6" s="62" t="s">
        <v>3</v>
      </c>
      <c r="C6" s="78" t="s">
        <v>110</v>
      </c>
      <c r="D6" s="78" t="s">
        <v>110</v>
      </c>
      <c r="E6" s="78" t="s">
        <v>110</v>
      </c>
      <c r="F6" s="78" t="s">
        <v>110</v>
      </c>
      <c r="G6" s="78" t="s">
        <v>110</v>
      </c>
      <c r="H6" s="78" t="s">
        <v>110</v>
      </c>
      <c r="I6" s="78" t="s">
        <v>110</v>
      </c>
      <c r="J6" s="78" t="s">
        <v>110</v>
      </c>
      <c r="K6" s="78" t="s">
        <v>110</v>
      </c>
      <c r="L6" s="78" t="s">
        <v>110</v>
      </c>
      <c r="M6" s="78" t="s">
        <v>110</v>
      </c>
      <c r="N6" s="78" t="s">
        <v>110</v>
      </c>
      <c r="O6" s="78" t="s">
        <v>110</v>
      </c>
      <c r="P6" s="78" t="s">
        <v>110</v>
      </c>
      <c r="Q6" s="78" t="s">
        <v>110</v>
      </c>
      <c r="R6" s="78" t="s">
        <v>110</v>
      </c>
    </row>
    <row r="7" spans="1:18" ht="14.25">
      <c r="A7" s="63">
        <v>1.3</v>
      </c>
      <c r="B7" s="62" t="s">
        <v>4</v>
      </c>
      <c r="C7" s="78" t="s">
        <v>110</v>
      </c>
      <c r="D7" s="78" t="s">
        <v>110</v>
      </c>
      <c r="E7" s="78" t="s">
        <v>110</v>
      </c>
      <c r="F7" s="78" t="s">
        <v>110</v>
      </c>
      <c r="G7" s="101">
        <v>0.26489</v>
      </c>
      <c r="H7" s="101">
        <v>0.67695</v>
      </c>
      <c r="I7" s="101">
        <v>0.62224</v>
      </c>
      <c r="J7" s="101">
        <v>0.61508</v>
      </c>
      <c r="K7" s="101">
        <v>0.7081</v>
      </c>
      <c r="L7" s="101">
        <v>0.7659</v>
      </c>
      <c r="M7" s="101">
        <v>0.7352000000000001</v>
      </c>
      <c r="N7" s="101">
        <v>0.7607999999999999</v>
      </c>
      <c r="O7" s="101">
        <v>0.77</v>
      </c>
      <c r="P7" s="101">
        <v>0.81</v>
      </c>
      <c r="Q7" s="101">
        <v>0.84</v>
      </c>
      <c r="R7" s="101">
        <v>0.85</v>
      </c>
    </row>
    <row r="8" spans="1:18" ht="14.25">
      <c r="A8" s="63">
        <v>1.4</v>
      </c>
      <c r="B8" s="62" t="s">
        <v>5</v>
      </c>
      <c r="C8" s="78" t="s">
        <v>110</v>
      </c>
      <c r="D8" s="78" t="s">
        <v>110</v>
      </c>
      <c r="E8" s="78" t="s">
        <v>110</v>
      </c>
      <c r="F8" s="78" t="s">
        <v>110</v>
      </c>
      <c r="G8" s="78" t="s">
        <v>110</v>
      </c>
      <c r="H8" s="101">
        <v>0.0138</v>
      </c>
      <c r="I8" s="101">
        <v>0.04704</v>
      </c>
      <c r="J8" s="101">
        <v>0.04703</v>
      </c>
      <c r="K8" s="101">
        <v>0.0588</v>
      </c>
      <c r="L8" s="101">
        <v>0.0618</v>
      </c>
      <c r="M8" s="101">
        <v>0.1191</v>
      </c>
      <c r="N8" s="101">
        <v>0.1432</v>
      </c>
      <c r="O8" s="101">
        <v>0.12</v>
      </c>
      <c r="P8" s="101">
        <v>0.15</v>
      </c>
      <c r="Q8" s="101">
        <v>0.19</v>
      </c>
      <c r="R8" s="101">
        <v>0.4</v>
      </c>
    </row>
    <row r="9" spans="1:18" ht="14.25">
      <c r="A9" s="63">
        <v>1.5</v>
      </c>
      <c r="B9" s="62" t="s">
        <v>6</v>
      </c>
      <c r="C9" s="78" t="s">
        <v>110</v>
      </c>
      <c r="D9" s="78" t="s">
        <v>110</v>
      </c>
      <c r="E9" s="78" t="s">
        <v>110</v>
      </c>
      <c r="F9" s="78" t="s">
        <v>110</v>
      </c>
      <c r="G9" s="78" t="s">
        <v>110</v>
      </c>
      <c r="H9" s="78" t="s">
        <v>110</v>
      </c>
      <c r="I9" s="78" t="s">
        <v>110</v>
      </c>
      <c r="J9" s="78" t="s">
        <v>110</v>
      </c>
      <c r="K9" s="78" t="s">
        <v>110</v>
      </c>
      <c r="L9" s="78" t="s">
        <v>110</v>
      </c>
      <c r="M9" s="78" t="s">
        <v>110</v>
      </c>
      <c r="N9" s="78" t="s">
        <v>110</v>
      </c>
      <c r="O9" s="78" t="s">
        <v>110</v>
      </c>
      <c r="P9" s="78" t="s">
        <v>110</v>
      </c>
      <c r="Q9" s="78" t="s">
        <v>110</v>
      </c>
      <c r="R9" s="78" t="s">
        <v>110</v>
      </c>
    </row>
    <row r="10" spans="1:18" ht="14.25">
      <c r="A10" s="63">
        <v>1.6</v>
      </c>
      <c r="B10" s="62" t="s">
        <v>7</v>
      </c>
      <c r="C10" s="78" t="s">
        <v>110</v>
      </c>
      <c r="D10" s="78" t="s">
        <v>110</v>
      </c>
      <c r="E10" s="78" t="s">
        <v>110</v>
      </c>
      <c r="F10" s="78" t="s">
        <v>110</v>
      </c>
      <c r="G10" s="78" t="s">
        <v>110</v>
      </c>
      <c r="H10" s="101">
        <v>0.0138</v>
      </c>
      <c r="I10" s="101">
        <v>0.04704</v>
      </c>
      <c r="J10" s="101">
        <v>0.04703</v>
      </c>
      <c r="K10" s="101">
        <v>0.0588</v>
      </c>
      <c r="L10" s="101">
        <v>0.0618</v>
      </c>
      <c r="M10" s="101">
        <v>0.1191</v>
      </c>
      <c r="N10" s="101">
        <v>0.1432</v>
      </c>
      <c r="O10" s="101">
        <v>0.12</v>
      </c>
      <c r="P10" s="101">
        <v>0.15</v>
      </c>
      <c r="Q10" s="101">
        <v>0.19</v>
      </c>
      <c r="R10" s="101">
        <v>0.4</v>
      </c>
    </row>
    <row r="11" spans="1:18" ht="14.25">
      <c r="A11" s="63">
        <v>1.7</v>
      </c>
      <c r="B11" s="62" t="s">
        <v>8</v>
      </c>
      <c r="C11" s="78" t="s">
        <v>110</v>
      </c>
      <c r="D11" s="78" t="s">
        <v>110</v>
      </c>
      <c r="E11" s="78" t="s">
        <v>110</v>
      </c>
      <c r="F11" s="78" t="s">
        <v>110</v>
      </c>
      <c r="G11" s="78" t="s">
        <v>110</v>
      </c>
      <c r="H11" s="78" t="s">
        <v>110</v>
      </c>
      <c r="I11" s="78" t="s">
        <v>110</v>
      </c>
      <c r="J11" s="78" t="s">
        <v>110</v>
      </c>
      <c r="K11" s="78" t="s">
        <v>110</v>
      </c>
      <c r="L11" s="78" t="s">
        <v>110</v>
      </c>
      <c r="M11" s="78" t="s">
        <v>110</v>
      </c>
      <c r="N11" s="78" t="s">
        <v>110</v>
      </c>
      <c r="O11" s="78" t="s">
        <v>110</v>
      </c>
      <c r="P11" s="78" t="s">
        <v>110</v>
      </c>
      <c r="Q11" s="78" t="s">
        <v>110</v>
      </c>
      <c r="R11" s="78" t="s">
        <v>110</v>
      </c>
    </row>
    <row r="12" spans="1:18" ht="14.25">
      <c r="A12" s="63">
        <v>1.8</v>
      </c>
      <c r="B12" s="62" t="s">
        <v>9</v>
      </c>
      <c r="C12" s="78" t="s">
        <v>110</v>
      </c>
      <c r="D12" s="78" t="s">
        <v>110</v>
      </c>
      <c r="E12" s="78" t="s">
        <v>110</v>
      </c>
      <c r="F12" s="78" t="s">
        <v>110</v>
      </c>
      <c r="G12" s="78" t="s">
        <v>110</v>
      </c>
      <c r="H12" s="78" t="s">
        <v>110</v>
      </c>
      <c r="I12" s="78" t="s">
        <v>110</v>
      </c>
      <c r="J12" s="78" t="s">
        <v>110</v>
      </c>
      <c r="K12" s="78" t="s">
        <v>110</v>
      </c>
      <c r="L12" s="78" t="s">
        <v>110</v>
      </c>
      <c r="M12" s="78" t="s">
        <v>110</v>
      </c>
      <c r="N12" s="78" t="s">
        <v>110</v>
      </c>
      <c r="O12" s="78" t="s">
        <v>110</v>
      </c>
      <c r="P12" s="78" t="s">
        <v>110</v>
      </c>
      <c r="Q12" s="78" t="s">
        <v>110</v>
      </c>
      <c r="R12" s="78" t="s">
        <v>110</v>
      </c>
    </row>
    <row r="13" spans="1:18" ht="14.25">
      <c r="A13" s="63">
        <v>1.9</v>
      </c>
      <c r="B13" s="62" t="s">
        <v>10</v>
      </c>
      <c r="C13" s="78" t="s">
        <v>110</v>
      </c>
      <c r="D13" s="78" t="s">
        <v>110</v>
      </c>
      <c r="E13" s="78" t="s">
        <v>110</v>
      </c>
      <c r="F13" s="78" t="s">
        <v>110</v>
      </c>
      <c r="G13" s="101">
        <v>0.26489</v>
      </c>
      <c r="H13" s="101">
        <v>0.66315</v>
      </c>
      <c r="I13" s="101">
        <v>0.5752</v>
      </c>
      <c r="J13" s="101">
        <v>0.5680499999999999</v>
      </c>
      <c r="K13" s="101">
        <v>0.6493</v>
      </c>
      <c r="L13" s="101">
        <v>0.7041000000000001</v>
      </c>
      <c r="M13" s="101">
        <v>0.6161000000000001</v>
      </c>
      <c r="N13" s="101">
        <v>0.6175999999999999</v>
      </c>
      <c r="O13" s="101">
        <v>0.65</v>
      </c>
      <c r="P13" s="101">
        <v>0.66</v>
      </c>
      <c r="Q13" s="101">
        <v>0.6499999999999999</v>
      </c>
      <c r="R13" s="101">
        <v>0.44999999999999996</v>
      </c>
    </row>
    <row r="14" spans="1:18" ht="14.25">
      <c r="A14" s="63"/>
      <c r="L14" s="68"/>
      <c r="M14" s="68"/>
      <c r="N14" s="68"/>
      <c r="O14" s="68"/>
      <c r="P14" s="68"/>
      <c r="Q14" s="68"/>
      <c r="R14" s="68"/>
    </row>
    <row r="15" spans="1:18" ht="15">
      <c r="A15" s="107" t="s">
        <v>11</v>
      </c>
      <c r="B15" s="107"/>
      <c r="C15" s="107"/>
      <c r="D15" s="107"/>
      <c r="E15" s="107"/>
      <c r="F15" s="107"/>
      <c r="G15" s="107"/>
      <c r="H15" s="107"/>
      <c r="I15" s="107"/>
      <c r="J15" s="107"/>
      <c r="K15" s="107"/>
      <c r="L15" s="107"/>
      <c r="M15" s="107"/>
      <c r="N15" s="107"/>
      <c r="O15" s="107"/>
      <c r="P15" s="107"/>
      <c r="Q15" s="107"/>
      <c r="R15" s="107"/>
    </row>
    <row r="16" spans="1:1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101" t="s">
        <v>110</v>
      </c>
      <c r="D17" s="101" t="s">
        <v>110</v>
      </c>
      <c r="E17" s="101" t="s">
        <v>110</v>
      </c>
      <c r="F17" s="101" t="s">
        <v>110</v>
      </c>
      <c r="G17" s="101">
        <v>0.01687</v>
      </c>
      <c r="H17" s="101">
        <v>0.09919</v>
      </c>
      <c r="I17" s="101">
        <v>0.20401</v>
      </c>
      <c r="J17" s="101">
        <v>0.64985</v>
      </c>
      <c r="K17" s="101">
        <v>1.2757</v>
      </c>
      <c r="L17" s="100">
        <v>1.7721</v>
      </c>
      <c r="M17" s="100">
        <v>2.7481999999999998</v>
      </c>
      <c r="N17" s="100">
        <v>0.1918</v>
      </c>
      <c r="O17" s="100">
        <v>0.14170000000000002</v>
      </c>
      <c r="P17" s="100">
        <v>0.029</v>
      </c>
      <c r="Q17" s="100">
        <v>0.293</v>
      </c>
      <c r="R17" s="100">
        <v>0.163</v>
      </c>
    </row>
    <row r="18" spans="1:18" ht="14.25">
      <c r="A18" s="63">
        <v>2.2</v>
      </c>
      <c r="B18" s="62" t="s">
        <v>13</v>
      </c>
      <c r="C18" s="101" t="s">
        <v>110</v>
      </c>
      <c r="D18" s="101" t="s">
        <v>110</v>
      </c>
      <c r="E18" s="101" t="s">
        <v>110</v>
      </c>
      <c r="F18" s="101" t="s">
        <v>110</v>
      </c>
      <c r="G18" s="101" t="s">
        <v>110</v>
      </c>
      <c r="H18" s="101" t="s">
        <v>110</v>
      </c>
      <c r="I18" s="101" t="s">
        <v>110</v>
      </c>
      <c r="J18" s="101" t="s">
        <v>110</v>
      </c>
      <c r="K18" s="101" t="s">
        <v>110</v>
      </c>
      <c r="L18" s="127" t="s">
        <v>110</v>
      </c>
      <c r="M18" s="127" t="s">
        <v>110</v>
      </c>
      <c r="N18" s="127">
        <v>-0.1529</v>
      </c>
      <c r="O18" s="127">
        <v>0.1682</v>
      </c>
      <c r="P18" s="127">
        <v>0.609</v>
      </c>
      <c r="Q18" s="127">
        <v>-0.592</v>
      </c>
      <c r="R18" s="127">
        <v>0.566</v>
      </c>
    </row>
    <row r="19" spans="1:18" ht="14.25">
      <c r="A19" s="63">
        <v>2.3</v>
      </c>
      <c r="B19" s="62" t="s">
        <v>14</v>
      </c>
      <c r="C19" s="101" t="s">
        <v>110</v>
      </c>
      <c r="D19" s="101" t="s">
        <v>110</v>
      </c>
      <c r="E19" s="101" t="s">
        <v>110</v>
      </c>
      <c r="F19" s="101" t="s">
        <v>110</v>
      </c>
      <c r="G19" s="101">
        <v>0.01738</v>
      </c>
      <c r="H19" s="101">
        <v>0.05266</v>
      </c>
      <c r="I19" s="101">
        <v>0.14623</v>
      </c>
      <c r="J19" s="101">
        <v>0.6519</v>
      </c>
      <c r="K19" s="101">
        <v>1.1376</v>
      </c>
      <c r="L19" s="100">
        <v>1.5385</v>
      </c>
      <c r="M19" s="100">
        <v>2.443</v>
      </c>
      <c r="N19" s="100">
        <v>0.0036</v>
      </c>
      <c r="O19" s="100">
        <v>0.0312</v>
      </c>
      <c r="P19" s="100">
        <v>0.064</v>
      </c>
      <c r="Q19" s="100">
        <v>0.138</v>
      </c>
      <c r="R19" s="100">
        <v>0.073</v>
      </c>
    </row>
    <row r="20" spans="1:18" ht="14.25">
      <c r="A20" s="63">
        <v>2.4</v>
      </c>
      <c r="B20" s="62" t="s">
        <v>15</v>
      </c>
      <c r="C20" s="101" t="s">
        <v>110</v>
      </c>
      <c r="D20" s="101" t="s">
        <v>110</v>
      </c>
      <c r="E20" s="101" t="s">
        <v>110</v>
      </c>
      <c r="F20" s="101" t="s">
        <v>110</v>
      </c>
      <c r="G20" s="101">
        <v>-0.00051</v>
      </c>
      <c r="H20" s="101">
        <v>0.04653</v>
      </c>
      <c r="I20" s="101">
        <v>0.05778</v>
      </c>
      <c r="J20" s="101">
        <v>-0.0020499999999999963</v>
      </c>
      <c r="K20" s="101">
        <v>0.1381000000000001</v>
      </c>
      <c r="L20" s="100">
        <v>0.23360000000000003</v>
      </c>
      <c r="M20" s="100">
        <v>0.3051999999999997</v>
      </c>
      <c r="N20" s="100">
        <v>0.03529999999999999</v>
      </c>
      <c r="O20" s="100">
        <v>0.2787</v>
      </c>
      <c r="P20" s="100">
        <v>0.5740000000000001</v>
      </c>
      <c r="Q20" s="100">
        <v>-0.437</v>
      </c>
      <c r="R20" s="100">
        <v>0.656</v>
      </c>
    </row>
    <row r="21" spans="1:18" ht="14.25">
      <c r="A21" s="63">
        <v>2.5</v>
      </c>
      <c r="B21" s="62" t="s">
        <v>10</v>
      </c>
      <c r="C21" s="101" t="s">
        <v>110</v>
      </c>
      <c r="D21" s="101" t="s">
        <v>110</v>
      </c>
      <c r="E21" s="101" t="s">
        <v>110</v>
      </c>
      <c r="F21" s="101" t="s">
        <v>110</v>
      </c>
      <c r="G21" s="101">
        <v>0.26489</v>
      </c>
      <c r="H21" s="101">
        <v>0.66315</v>
      </c>
      <c r="I21" s="101">
        <v>0.5752</v>
      </c>
      <c r="J21" s="101">
        <v>0.5680499999999999</v>
      </c>
      <c r="K21" s="101">
        <v>0.6493</v>
      </c>
      <c r="L21" s="100">
        <v>0.7041000000000001</v>
      </c>
      <c r="M21" s="100">
        <v>0.6161000000000001</v>
      </c>
      <c r="N21" s="100">
        <v>0.6175999999999999</v>
      </c>
      <c r="O21" s="100">
        <v>0.65</v>
      </c>
      <c r="P21" s="100">
        <v>0.66</v>
      </c>
      <c r="Q21" s="100">
        <v>0.6499999999999999</v>
      </c>
      <c r="R21" s="100">
        <v>0.44999999999999996</v>
      </c>
    </row>
    <row r="22" spans="1:18" ht="14.25">
      <c r="A22" s="63">
        <v>2.6</v>
      </c>
      <c r="B22" s="62" t="s">
        <v>16</v>
      </c>
      <c r="C22" s="101" t="s">
        <v>110</v>
      </c>
      <c r="D22" s="101" t="s">
        <v>110</v>
      </c>
      <c r="E22" s="101" t="s">
        <v>110</v>
      </c>
      <c r="F22" s="101" t="s">
        <v>110</v>
      </c>
      <c r="G22" s="101" t="s">
        <v>110</v>
      </c>
      <c r="H22" s="101" t="s">
        <v>110</v>
      </c>
      <c r="I22" s="101" t="s">
        <v>110</v>
      </c>
      <c r="J22" s="101" t="s">
        <v>110</v>
      </c>
      <c r="K22" s="101" t="s">
        <v>110</v>
      </c>
      <c r="L22" s="127" t="s">
        <v>110</v>
      </c>
      <c r="M22" s="127" t="s">
        <v>110</v>
      </c>
      <c r="N22" s="127" t="s">
        <v>110</v>
      </c>
      <c r="O22" s="127" t="s">
        <v>110</v>
      </c>
      <c r="P22" s="127" t="s">
        <v>110</v>
      </c>
      <c r="Q22" s="127" t="s">
        <v>110</v>
      </c>
      <c r="R22" s="127" t="s">
        <v>110</v>
      </c>
    </row>
    <row r="23" spans="1:18" ht="14.25">
      <c r="A23" s="63">
        <v>2.7</v>
      </c>
      <c r="B23" s="62" t="s">
        <v>17</v>
      </c>
      <c r="C23" s="101" t="s">
        <v>110</v>
      </c>
      <c r="D23" s="101" t="s">
        <v>110</v>
      </c>
      <c r="E23" s="101" t="s">
        <v>110</v>
      </c>
      <c r="F23" s="101" t="s">
        <v>110</v>
      </c>
      <c r="G23" s="101" t="s">
        <v>110</v>
      </c>
      <c r="H23" s="101" t="s">
        <v>110</v>
      </c>
      <c r="I23" s="101" t="s">
        <v>110</v>
      </c>
      <c r="J23" s="101" t="s">
        <v>110</v>
      </c>
      <c r="K23" s="101">
        <v>0.046</v>
      </c>
      <c r="L23" s="100">
        <v>0.056</v>
      </c>
      <c r="M23" s="100">
        <v>0.0612</v>
      </c>
      <c r="N23" s="127" t="s">
        <v>110</v>
      </c>
      <c r="O23" s="100">
        <v>0.0317</v>
      </c>
      <c r="P23" s="200" t="s">
        <v>110</v>
      </c>
      <c r="Q23" s="200" t="s">
        <v>110</v>
      </c>
      <c r="R23" s="127" t="s">
        <v>110</v>
      </c>
    </row>
    <row r="24" spans="1:18" ht="14.25">
      <c r="A24" s="63">
        <v>2.8</v>
      </c>
      <c r="B24" s="62" t="s">
        <v>18</v>
      </c>
      <c r="C24" s="101" t="s">
        <v>110</v>
      </c>
      <c r="D24" s="101" t="s">
        <v>110</v>
      </c>
      <c r="E24" s="101" t="s">
        <v>110</v>
      </c>
      <c r="F24" s="101" t="s">
        <v>110</v>
      </c>
      <c r="G24" s="101">
        <v>0.26438</v>
      </c>
      <c r="H24" s="101">
        <v>0.70968</v>
      </c>
      <c r="I24" s="101">
        <v>0.6329800000000001</v>
      </c>
      <c r="J24" s="101">
        <v>0.566</v>
      </c>
      <c r="K24" s="101">
        <v>0.7414000000000001</v>
      </c>
      <c r="L24" s="100">
        <v>0.8817</v>
      </c>
      <c r="M24" s="100">
        <v>0.8600999999999998</v>
      </c>
      <c r="N24" s="100">
        <v>0.6528999999999999</v>
      </c>
      <c r="O24" s="100">
        <v>0.8970000000000001</v>
      </c>
      <c r="P24" s="100">
        <v>1.234</v>
      </c>
      <c r="Q24" s="100">
        <v>0.2129999999999999</v>
      </c>
      <c r="R24" s="100">
        <v>1.1059999999999999</v>
      </c>
    </row>
    <row r="25" spans="1:18" ht="14.25">
      <c r="A25" s="63"/>
      <c r="L25" s="68"/>
      <c r="M25" s="68"/>
      <c r="N25" s="68"/>
      <c r="O25" s="68"/>
      <c r="P25" s="68"/>
      <c r="Q25" s="68"/>
      <c r="R25" s="68"/>
    </row>
    <row r="26" spans="1:18" ht="15">
      <c r="A26" s="109" t="s">
        <v>19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18" ht="14.25">
      <c r="A28" s="63">
        <v>3.1</v>
      </c>
      <c r="B28" s="62" t="s">
        <v>20</v>
      </c>
      <c r="C28" s="78" t="s">
        <v>110</v>
      </c>
      <c r="D28" s="78" t="s">
        <v>110</v>
      </c>
      <c r="E28" s="78" t="s">
        <v>110</v>
      </c>
      <c r="F28" s="78" t="s">
        <v>110</v>
      </c>
      <c r="G28" s="78" t="s">
        <v>110</v>
      </c>
      <c r="H28" s="78" t="s">
        <v>110</v>
      </c>
      <c r="I28" s="78" t="s">
        <v>110</v>
      </c>
      <c r="J28" s="78" t="s">
        <v>110</v>
      </c>
      <c r="K28" s="78" t="s">
        <v>110</v>
      </c>
      <c r="L28" s="78" t="s">
        <v>110</v>
      </c>
      <c r="M28" s="78" t="s">
        <v>110</v>
      </c>
      <c r="N28" s="78" t="s">
        <v>110</v>
      </c>
      <c r="O28" s="78" t="s">
        <v>110</v>
      </c>
      <c r="P28" s="78" t="s">
        <v>110</v>
      </c>
      <c r="Q28" s="78" t="s">
        <v>110</v>
      </c>
      <c r="R28" s="78" t="s">
        <v>110</v>
      </c>
    </row>
    <row r="29" spans="1:18" ht="14.25">
      <c r="A29" s="63">
        <v>3.2</v>
      </c>
      <c r="B29" s="62" t="s">
        <v>21</v>
      </c>
      <c r="C29" s="78" t="s">
        <v>110</v>
      </c>
      <c r="D29" s="78" t="s">
        <v>110</v>
      </c>
      <c r="E29" s="78" t="s">
        <v>110</v>
      </c>
      <c r="F29" s="78" t="s">
        <v>110</v>
      </c>
      <c r="G29" s="78" t="s">
        <v>110</v>
      </c>
      <c r="H29" s="78" t="s">
        <v>110</v>
      </c>
      <c r="I29" s="78" t="s">
        <v>110</v>
      </c>
      <c r="J29" s="78" t="s">
        <v>110</v>
      </c>
      <c r="K29" s="78" t="s">
        <v>110</v>
      </c>
      <c r="L29" s="78" t="s">
        <v>110</v>
      </c>
      <c r="M29" s="78" t="s">
        <v>110</v>
      </c>
      <c r="N29" s="78" t="s">
        <v>110</v>
      </c>
      <c r="O29" s="78" t="s">
        <v>110</v>
      </c>
      <c r="P29" s="78" t="s">
        <v>110</v>
      </c>
      <c r="Q29" s="78" t="s">
        <v>110</v>
      </c>
      <c r="R29" s="78" t="s">
        <v>110</v>
      </c>
    </row>
    <row r="30" spans="1:18" ht="14.25">
      <c r="A30" s="63">
        <v>3.3</v>
      </c>
      <c r="B30" s="62" t="s">
        <v>22</v>
      </c>
      <c r="C30" s="78" t="s">
        <v>110</v>
      </c>
      <c r="D30" s="78" t="s">
        <v>110</v>
      </c>
      <c r="E30" s="78" t="s">
        <v>110</v>
      </c>
      <c r="F30" s="78" t="s">
        <v>110</v>
      </c>
      <c r="G30" s="78" t="s">
        <v>110</v>
      </c>
      <c r="H30" s="78" t="s">
        <v>110</v>
      </c>
      <c r="I30" s="78" t="s">
        <v>110</v>
      </c>
      <c r="J30" s="78" t="s">
        <v>110</v>
      </c>
      <c r="K30" s="78" t="s">
        <v>110</v>
      </c>
      <c r="L30" s="78" t="s">
        <v>110</v>
      </c>
      <c r="M30" s="78" t="s">
        <v>110</v>
      </c>
      <c r="N30" s="78" t="s">
        <v>110</v>
      </c>
      <c r="O30" s="78" t="s">
        <v>110</v>
      </c>
      <c r="P30" s="78" t="s">
        <v>110</v>
      </c>
      <c r="Q30" s="78" t="s">
        <v>110</v>
      </c>
      <c r="R30" s="78" t="s">
        <v>110</v>
      </c>
    </row>
    <row r="31" spans="1:18" ht="14.25">
      <c r="A31" s="63">
        <v>3.4</v>
      </c>
      <c r="B31" s="62" t="s">
        <v>23</v>
      </c>
      <c r="C31" s="78" t="s">
        <v>110</v>
      </c>
      <c r="D31" s="78" t="s">
        <v>110</v>
      </c>
      <c r="E31" s="78" t="s">
        <v>110</v>
      </c>
      <c r="F31" s="78" t="s">
        <v>110</v>
      </c>
      <c r="G31" s="78" t="s">
        <v>110</v>
      </c>
      <c r="H31" s="78" t="s">
        <v>110</v>
      </c>
      <c r="I31" s="78" t="s">
        <v>110</v>
      </c>
      <c r="J31" s="78" t="s">
        <v>110</v>
      </c>
      <c r="K31" s="78" t="s">
        <v>110</v>
      </c>
      <c r="L31" s="78" t="s">
        <v>110</v>
      </c>
      <c r="M31" s="78" t="s">
        <v>110</v>
      </c>
      <c r="N31" s="78" t="s">
        <v>110</v>
      </c>
      <c r="O31" s="78" t="s">
        <v>110</v>
      </c>
      <c r="P31" s="78" t="s">
        <v>110</v>
      </c>
      <c r="Q31" s="78" t="s">
        <v>110</v>
      </c>
      <c r="R31" s="78" t="s">
        <v>110</v>
      </c>
    </row>
    <row r="32" spans="1:18" ht="14.25">
      <c r="A32" s="63">
        <v>3.5</v>
      </c>
      <c r="B32" s="62" t="s">
        <v>24</v>
      </c>
      <c r="C32" s="78" t="s">
        <v>110</v>
      </c>
      <c r="D32" s="78" t="s">
        <v>110</v>
      </c>
      <c r="E32" s="78" t="s">
        <v>110</v>
      </c>
      <c r="F32" s="78" t="s">
        <v>110</v>
      </c>
      <c r="G32" s="82">
        <v>1</v>
      </c>
      <c r="H32" s="82">
        <v>1</v>
      </c>
      <c r="I32" s="82">
        <v>1</v>
      </c>
      <c r="J32" s="82">
        <v>1</v>
      </c>
      <c r="K32" s="82">
        <v>1</v>
      </c>
      <c r="L32" s="82">
        <v>1</v>
      </c>
      <c r="M32" s="82">
        <v>1</v>
      </c>
      <c r="N32" s="82">
        <v>1</v>
      </c>
      <c r="O32" s="82">
        <v>1</v>
      </c>
      <c r="P32" s="82">
        <v>1</v>
      </c>
      <c r="Q32" s="82">
        <v>1</v>
      </c>
      <c r="R32" s="82">
        <v>1</v>
      </c>
    </row>
    <row r="33" spans="1:18" ht="14.25">
      <c r="A33" s="63"/>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18" ht="14.25">
      <c r="A36" s="63">
        <v>4.1</v>
      </c>
      <c r="B36" s="62" t="s">
        <v>26</v>
      </c>
      <c r="C36" s="101" t="s">
        <v>110</v>
      </c>
      <c r="D36" s="101" t="s">
        <v>110</v>
      </c>
      <c r="E36" s="101" t="s">
        <v>110</v>
      </c>
      <c r="F36" s="101" t="s">
        <v>110</v>
      </c>
      <c r="G36" s="101">
        <v>0.15134</v>
      </c>
      <c r="H36" s="101">
        <v>0.50669</v>
      </c>
      <c r="I36" s="101">
        <v>0.70661</v>
      </c>
      <c r="J36" s="101">
        <v>1.14427</v>
      </c>
      <c r="K36" s="101">
        <v>1.42564</v>
      </c>
      <c r="L36" s="101">
        <v>2.1765</v>
      </c>
      <c r="M36" s="101">
        <v>2.5742999999999996</v>
      </c>
      <c r="N36" s="127">
        <v>2.8653</v>
      </c>
      <c r="O36" s="127">
        <v>3.651</v>
      </c>
      <c r="P36" s="127">
        <v>4.49</v>
      </c>
      <c r="Q36" s="127">
        <v>3.9880000000000004</v>
      </c>
      <c r="R36" s="127">
        <v>5.265</v>
      </c>
    </row>
    <row r="37" spans="1:18" ht="14.25">
      <c r="A37" s="63">
        <v>4.2</v>
      </c>
      <c r="B37" s="62" t="s">
        <v>27</v>
      </c>
      <c r="C37" s="101" t="s">
        <v>110</v>
      </c>
      <c r="D37" s="101" t="s">
        <v>110</v>
      </c>
      <c r="E37" s="101" t="s">
        <v>110</v>
      </c>
      <c r="F37" s="101" t="s">
        <v>110</v>
      </c>
      <c r="G37" s="101" t="s">
        <v>110</v>
      </c>
      <c r="H37" s="101" t="s">
        <v>110</v>
      </c>
      <c r="I37" s="101" t="s">
        <v>110</v>
      </c>
      <c r="J37" s="101" t="s">
        <v>110</v>
      </c>
      <c r="K37" s="101" t="s">
        <v>110</v>
      </c>
      <c r="L37" s="101">
        <v>1.8304</v>
      </c>
      <c r="M37" s="101">
        <v>2.3876999999999997</v>
      </c>
      <c r="N37" s="127">
        <v>2.7191</v>
      </c>
      <c r="O37" s="127">
        <v>3.52</v>
      </c>
      <c r="P37" s="127">
        <v>4.375</v>
      </c>
      <c r="Q37" s="127">
        <v>3.873</v>
      </c>
      <c r="R37" s="127">
        <v>5.148</v>
      </c>
    </row>
    <row r="38" spans="1:18" ht="14.25">
      <c r="A38" s="63">
        <v>4.3</v>
      </c>
      <c r="B38" s="62" t="s">
        <v>28</v>
      </c>
      <c r="C38" s="101" t="s">
        <v>110</v>
      </c>
      <c r="D38" s="101" t="s">
        <v>110</v>
      </c>
      <c r="E38" s="101" t="s">
        <v>110</v>
      </c>
      <c r="F38" s="101" t="s">
        <v>110</v>
      </c>
      <c r="G38" s="101" t="s">
        <v>110</v>
      </c>
      <c r="H38" s="101" t="s">
        <v>110</v>
      </c>
      <c r="I38" s="101" t="s">
        <v>110</v>
      </c>
      <c r="J38" s="101" t="s">
        <v>110</v>
      </c>
      <c r="K38" s="101" t="s">
        <v>110</v>
      </c>
      <c r="L38" s="101" t="s">
        <v>110</v>
      </c>
      <c r="M38" s="101" t="s">
        <v>110</v>
      </c>
      <c r="N38" s="101" t="s">
        <v>110</v>
      </c>
      <c r="O38" s="101" t="s">
        <v>110</v>
      </c>
      <c r="P38" s="101" t="s">
        <v>110</v>
      </c>
      <c r="Q38" s="101" t="s">
        <v>110</v>
      </c>
      <c r="R38" s="101" t="s">
        <v>110</v>
      </c>
    </row>
    <row r="39" spans="1:18" ht="14.25">
      <c r="A39" s="63">
        <v>4.4</v>
      </c>
      <c r="B39" s="62" t="s">
        <v>29</v>
      </c>
      <c r="C39" s="101" t="s">
        <v>110</v>
      </c>
      <c r="D39" s="101" t="s">
        <v>110</v>
      </c>
      <c r="E39" s="101" t="s">
        <v>110</v>
      </c>
      <c r="F39" s="101" t="s">
        <v>110</v>
      </c>
      <c r="G39" s="101" t="s">
        <v>110</v>
      </c>
      <c r="H39" s="101" t="s">
        <v>110</v>
      </c>
      <c r="I39" s="101" t="s">
        <v>110</v>
      </c>
      <c r="J39" s="101" t="s">
        <v>110</v>
      </c>
      <c r="K39" s="101" t="s">
        <v>110</v>
      </c>
      <c r="L39" s="101">
        <v>0.3461</v>
      </c>
      <c r="M39" s="101">
        <v>0.1866</v>
      </c>
      <c r="N39" s="127">
        <v>0.1462</v>
      </c>
      <c r="O39" s="127">
        <v>0.131</v>
      </c>
      <c r="P39" s="127">
        <v>0.115</v>
      </c>
      <c r="Q39" s="127">
        <v>0.115</v>
      </c>
      <c r="R39" s="127">
        <v>0.117</v>
      </c>
    </row>
    <row r="40" spans="1:18" ht="14.25">
      <c r="A40" s="63">
        <v>4.5</v>
      </c>
      <c r="B40" s="62" t="s">
        <v>30</v>
      </c>
      <c r="C40" s="101" t="s">
        <v>110</v>
      </c>
      <c r="D40" s="101" t="s">
        <v>110</v>
      </c>
      <c r="E40" s="101" t="s">
        <v>110</v>
      </c>
      <c r="F40" s="101" t="s">
        <v>110</v>
      </c>
      <c r="G40" s="101">
        <v>0.01841</v>
      </c>
      <c r="H40" s="101">
        <v>0.02352</v>
      </c>
      <c r="I40" s="101">
        <v>0.0225</v>
      </c>
      <c r="J40" s="101">
        <v>0.1043</v>
      </c>
      <c r="K40" s="101">
        <v>0.3444</v>
      </c>
      <c r="L40" s="101">
        <v>0.7363</v>
      </c>
      <c r="M40" s="101">
        <v>0.6728999999999999</v>
      </c>
      <c r="N40" s="127">
        <v>1.1120999999999999</v>
      </c>
      <c r="O40" s="127">
        <v>1.262</v>
      </c>
      <c r="P40" s="127">
        <v>1.473</v>
      </c>
      <c r="Q40" s="127">
        <v>1.494</v>
      </c>
      <c r="R40" s="127">
        <v>0.977</v>
      </c>
    </row>
    <row r="41" spans="1:18" ht="14.25">
      <c r="A41" s="63">
        <v>4.6</v>
      </c>
      <c r="B41" s="62" t="s">
        <v>31</v>
      </c>
      <c r="C41" s="101" t="s">
        <v>110</v>
      </c>
      <c r="D41" s="101" t="s">
        <v>110</v>
      </c>
      <c r="E41" s="101" t="s">
        <v>110</v>
      </c>
      <c r="F41" s="101" t="s">
        <v>110</v>
      </c>
      <c r="G41" s="101" t="s">
        <v>110</v>
      </c>
      <c r="H41" s="101" t="s">
        <v>110</v>
      </c>
      <c r="I41" s="101" t="s">
        <v>110</v>
      </c>
      <c r="J41" s="101" t="s">
        <v>110</v>
      </c>
      <c r="K41" s="101" t="s">
        <v>110</v>
      </c>
      <c r="L41" s="101">
        <v>0.7363</v>
      </c>
      <c r="M41" s="101">
        <v>0.6728999999999999</v>
      </c>
      <c r="N41" s="127">
        <v>1.1120999999999999</v>
      </c>
      <c r="O41" s="127">
        <v>1.262</v>
      </c>
      <c r="P41" s="127">
        <v>1.473</v>
      </c>
      <c r="Q41" s="127">
        <v>1.494</v>
      </c>
      <c r="R41" s="127">
        <v>0.977</v>
      </c>
    </row>
    <row r="42" spans="1:18" ht="14.25">
      <c r="A42" s="63">
        <v>4.7</v>
      </c>
      <c r="B42" s="62" t="s">
        <v>32</v>
      </c>
      <c r="C42" s="101" t="s">
        <v>110</v>
      </c>
      <c r="D42" s="101" t="s">
        <v>110</v>
      </c>
      <c r="E42" s="101" t="s">
        <v>110</v>
      </c>
      <c r="F42" s="101" t="s">
        <v>110</v>
      </c>
      <c r="G42" s="101" t="s">
        <v>110</v>
      </c>
      <c r="H42" s="101" t="s">
        <v>110</v>
      </c>
      <c r="I42" s="101" t="s">
        <v>110</v>
      </c>
      <c r="J42" s="101" t="s">
        <v>110</v>
      </c>
      <c r="K42" s="101" t="s">
        <v>110</v>
      </c>
      <c r="L42" s="101" t="s">
        <v>110</v>
      </c>
      <c r="M42" s="101" t="s">
        <v>110</v>
      </c>
      <c r="N42" s="101" t="s">
        <v>110</v>
      </c>
      <c r="O42" s="101" t="s">
        <v>110</v>
      </c>
      <c r="P42" s="101" t="s">
        <v>110</v>
      </c>
      <c r="Q42" s="101" t="s">
        <v>110</v>
      </c>
      <c r="R42" s="101" t="s">
        <v>110</v>
      </c>
    </row>
    <row r="43" spans="1:18" ht="14.25">
      <c r="A43" s="63">
        <v>4.8</v>
      </c>
      <c r="B43" s="62" t="s">
        <v>33</v>
      </c>
      <c r="C43" s="101" t="s">
        <v>110</v>
      </c>
      <c r="D43" s="101" t="s">
        <v>110</v>
      </c>
      <c r="E43" s="101" t="s">
        <v>110</v>
      </c>
      <c r="F43" s="101" t="s">
        <v>110</v>
      </c>
      <c r="G43" s="101" t="s">
        <v>110</v>
      </c>
      <c r="H43" s="101" t="s">
        <v>110</v>
      </c>
      <c r="I43" s="101">
        <v>0.04141</v>
      </c>
      <c r="J43" s="101">
        <v>0.27252</v>
      </c>
      <c r="K43" s="101">
        <v>0.2552</v>
      </c>
      <c r="L43" s="101">
        <v>0.1549</v>
      </c>
      <c r="M43" s="101">
        <v>0.4668</v>
      </c>
      <c r="N43" s="127">
        <v>0.7189</v>
      </c>
      <c r="O43" s="127">
        <v>0.889</v>
      </c>
      <c r="P43" s="127">
        <v>0.987</v>
      </c>
      <c r="Q43" s="127">
        <v>1.186</v>
      </c>
      <c r="R43" s="127">
        <v>1.442</v>
      </c>
    </row>
    <row r="44" spans="1:19" ht="14.25">
      <c r="A44" s="63">
        <v>4.9</v>
      </c>
      <c r="B44" s="62" t="s">
        <v>34</v>
      </c>
      <c r="C44" s="101" t="s">
        <v>110</v>
      </c>
      <c r="D44" s="101" t="s">
        <v>110</v>
      </c>
      <c r="E44" s="101" t="s">
        <v>110</v>
      </c>
      <c r="F44" s="101" t="s">
        <v>110</v>
      </c>
      <c r="G44" s="101" t="s">
        <v>110</v>
      </c>
      <c r="H44" s="101" t="s">
        <v>110</v>
      </c>
      <c r="I44" s="101" t="s">
        <v>110</v>
      </c>
      <c r="J44" s="101" t="s">
        <v>110</v>
      </c>
      <c r="K44" s="101" t="s">
        <v>110</v>
      </c>
      <c r="L44" s="101" t="s">
        <v>110</v>
      </c>
      <c r="M44" s="101" t="s">
        <v>110</v>
      </c>
      <c r="N44" s="101" t="s">
        <v>110</v>
      </c>
      <c r="O44" s="101" t="s">
        <v>110</v>
      </c>
      <c r="P44" s="101" t="s">
        <v>110</v>
      </c>
      <c r="Q44" s="101" t="s">
        <v>110</v>
      </c>
      <c r="R44" s="101" t="s">
        <v>110</v>
      </c>
      <c r="S44" s="101"/>
    </row>
    <row r="45" spans="1:19" ht="14.25">
      <c r="A45" s="73" t="s">
        <v>35</v>
      </c>
      <c r="B45" s="62" t="s">
        <v>36</v>
      </c>
      <c r="C45" s="101" t="s">
        <v>110</v>
      </c>
      <c r="D45" s="101" t="s">
        <v>110</v>
      </c>
      <c r="E45" s="101" t="s">
        <v>110</v>
      </c>
      <c r="F45" s="101" t="s">
        <v>110</v>
      </c>
      <c r="G45" s="101" t="s">
        <v>110</v>
      </c>
      <c r="H45" s="101" t="s">
        <v>110</v>
      </c>
      <c r="I45" s="101" t="s">
        <v>110</v>
      </c>
      <c r="J45" s="101" t="s">
        <v>110</v>
      </c>
      <c r="K45" s="101" t="s">
        <v>110</v>
      </c>
      <c r="L45" s="101" t="s">
        <v>110</v>
      </c>
      <c r="M45" s="101" t="s">
        <v>110</v>
      </c>
      <c r="N45" s="101" t="s">
        <v>110</v>
      </c>
      <c r="O45" s="101" t="s">
        <v>110</v>
      </c>
      <c r="P45" s="101" t="s">
        <v>110</v>
      </c>
      <c r="Q45" s="101" t="s">
        <v>110</v>
      </c>
      <c r="R45" s="101" t="s">
        <v>110</v>
      </c>
      <c r="S45" s="101"/>
    </row>
    <row r="46" spans="1:19" ht="14.25">
      <c r="A46" s="73" t="s">
        <v>37</v>
      </c>
      <c r="B46" s="62" t="s">
        <v>38</v>
      </c>
      <c r="C46" s="101" t="s">
        <v>110</v>
      </c>
      <c r="D46" s="101" t="s">
        <v>110</v>
      </c>
      <c r="E46" s="101" t="s">
        <v>110</v>
      </c>
      <c r="F46" s="101" t="s">
        <v>110</v>
      </c>
      <c r="G46" s="101" t="s">
        <v>110</v>
      </c>
      <c r="H46" s="101" t="s">
        <v>110</v>
      </c>
      <c r="I46" s="101" t="s">
        <v>110</v>
      </c>
      <c r="J46" s="101" t="s">
        <v>110</v>
      </c>
      <c r="K46" s="101" t="s">
        <v>110</v>
      </c>
      <c r="L46" s="101" t="s">
        <v>110</v>
      </c>
      <c r="M46" s="101" t="s">
        <v>110</v>
      </c>
      <c r="N46" s="101" t="s">
        <v>110</v>
      </c>
      <c r="O46" s="101" t="s">
        <v>110</v>
      </c>
      <c r="P46" s="101" t="s">
        <v>110</v>
      </c>
      <c r="Q46" s="101" t="s">
        <v>110</v>
      </c>
      <c r="R46" s="101" t="s">
        <v>110</v>
      </c>
      <c r="S46" s="101"/>
    </row>
    <row r="47" spans="1:18" ht="14.25">
      <c r="A47" s="73" t="s">
        <v>39</v>
      </c>
      <c r="B47" s="62" t="s">
        <v>40</v>
      </c>
      <c r="C47" s="101" t="s">
        <v>110</v>
      </c>
      <c r="D47" s="101" t="s">
        <v>110</v>
      </c>
      <c r="E47" s="101" t="s">
        <v>110</v>
      </c>
      <c r="F47" s="101" t="s">
        <v>110</v>
      </c>
      <c r="G47" s="101" t="s">
        <v>110</v>
      </c>
      <c r="H47" s="101" t="s">
        <v>110</v>
      </c>
      <c r="I47" s="101" t="s">
        <v>110</v>
      </c>
      <c r="J47" s="101" t="s">
        <v>110</v>
      </c>
      <c r="K47" s="101" t="s">
        <v>110</v>
      </c>
      <c r="L47" s="101">
        <v>0.1549</v>
      </c>
      <c r="M47" s="101">
        <v>0.4668</v>
      </c>
      <c r="N47" s="127">
        <v>0.7189</v>
      </c>
      <c r="O47" s="127">
        <v>0.889</v>
      </c>
      <c r="P47" s="127">
        <v>0.987</v>
      </c>
      <c r="Q47" s="127">
        <v>1.186</v>
      </c>
      <c r="R47" s="127">
        <v>1.442</v>
      </c>
    </row>
    <row r="48" spans="1:18" ht="14.25">
      <c r="A48" s="73" t="s">
        <v>41</v>
      </c>
      <c r="B48" s="62" t="s">
        <v>42</v>
      </c>
      <c r="C48" s="101" t="s">
        <v>110</v>
      </c>
      <c r="D48" s="101" t="s">
        <v>110</v>
      </c>
      <c r="E48" s="101" t="s">
        <v>110</v>
      </c>
      <c r="F48" s="101" t="s">
        <v>110</v>
      </c>
      <c r="G48" s="101" t="s">
        <v>110</v>
      </c>
      <c r="H48" s="101" t="s">
        <v>110</v>
      </c>
      <c r="I48" s="101" t="s">
        <v>110</v>
      </c>
      <c r="J48" s="101" t="s">
        <v>110</v>
      </c>
      <c r="K48" s="101" t="s">
        <v>110</v>
      </c>
      <c r="L48" s="101" t="s">
        <v>110</v>
      </c>
      <c r="M48" s="101" t="s">
        <v>110</v>
      </c>
      <c r="N48" s="101" t="s">
        <v>110</v>
      </c>
      <c r="O48" s="101" t="s">
        <v>110</v>
      </c>
      <c r="P48" s="101" t="s">
        <v>110</v>
      </c>
      <c r="Q48" s="101" t="s">
        <v>110</v>
      </c>
      <c r="R48" s="101" t="s">
        <v>110</v>
      </c>
    </row>
    <row r="49" spans="1:18" ht="14.25">
      <c r="A49" s="73" t="s">
        <v>43</v>
      </c>
      <c r="B49" s="62" t="s">
        <v>44</v>
      </c>
      <c r="C49" s="101" t="s">
        <v>110</v>
      </c>
      <c r="D49" s="101" t="s">
        <v>110</v>
      </c>
      <c r="E49" s="101" t="s">
        <v>110</v>
      </c>
      <c r="F49" s="101" t="s">
        <v>110</v>
      </c>
      <c r="G49" s="101" t="s">
        <v>110</v>
      </c>
      <c r="H49" s="101" t="s">
        <v>110</v>
      </c>
      <c r="I49" s="101" t="s">
        <v>110</v>
      </c>
      <c r="J49" s="101" t="s">
        <v>110</v>
      </c>
      <c r="K49" s="101" t="s">
        <v>110</v>
      </c>
      <c r="L49" s="101" t="s">
        <v>110</v>
      </c>
      <c r="M49" s="101" t="s">
        <v>110</v>
      </c>
      <c r="N49" s="101" t="s">
        <v>110</v>
      </c>
      <c r="O49" s="101" t="s">
        <v>110</v>
      </c>
      <c r="P49" s="101" t="s">
        <v>110</v>
      </c>
      <c r="Q49" s="101" t="s">
        <v>110</v>
      </c>
      <c r="R49" s="101" t="s">
        <v>110</v>
      </c>
    </row>
    <row r="50" spans="1:18" ht="14.25">
      <c r="A50" s="73" t="s">
        <v>45</v>
      </c>
      <c r="B50" s="62" t="s">
        <v>46</v>
      </c>
      <c r="C50" s="101" t="s">
        <v>110</v>
      </c>
      <c r="D50" s="101" t="s">
        <v>110</v>
      </c>
      <c r="E50" s="101" t="s">
        <v>110</v>
      </c>
      <c r="F50" s="101" t="s">
        <v>110</v>
      </c>
      <c r="G50" s="101" t="s">
        <v>110</v>
      </c>
      <c r="H50" s="101" t="s">
        <v>110</v>
      </c>
      <c r="I50" s="101" t="s">
        <v>110</v>
      </c>
      <c r="J50" s="101" t="s">
        <v>110</v>
      </c>
      <c r="K50" s="101" t="s">
        <v>110</v>
      </c>
      <c r="L50" s="101" t="s">
        <v>110</v>
      </c>
      <c r="M50" s="101" t="s">
        <v>110</v>
      </c>
      <c r="N50" s="101" t="s">
        <v>110</v>
      </c>
      <c r="O50" s="101" t="s">
        <v>110</v>
      </c>
      <c r="P50" s="101" t="s">
        <v>110</v>
      </c>
      <c r="Q50" s="101" t="s">
        <v>110</v>
      </c>
      <c r="R50" s="101" t="s">
        <v>110</v>
      </c>
    </row>
    <row r="51" spans="1:18" ht="14.25">
      <c r="A51" s="73" t="s">
        <v>47</v>
      </c>
      <c r="B51" s="62" t="s">
        <v>48</v>
      </c>
      <c r="C51" s="101" t="s">
        <v>110</v>
      </c>
      <c r="D51" s="101" t="s">
        <v>110</v>
      </c>
      <c r="E51" s="101" t="s">
        <v>110</v>
      </c>
      <c r="F51" s="101" t="s">
        <v>110</v>
      </c>
      <c r="G51" s="101">
        <v>0.02249</v>
      </c>
      <c r="H51" s="101">
        <v>0.20861</v>
      </c>
      <c r="I51" s="101">
        <v>0.35944</v>
      </c>
      <c r="J51" s="101">
        <v>0.4213</v>
      </c>
      <c r="K51" s="101">
        <v>0.6166</v>
      </c>
      <c r="L51" s="101">
        <v>0.4448</v>
      </c>
      <c r="M51" s="101">
        <v>0.1958</v>
      </c>
      <c r="N51" s="127">
        <v>0.2342</v>
      </c>
      <c r="O51" s="101" t="s">
        <v>110</v>
      </c>
      <c r="P51" s="101" t="s">
        <v>110</v>
      </c>
      <c r="Q51" s="101" t="s">
        <v>110</v>
      </c>
      <c r="R51" s="101" t="s">
        <v>110</v>
      </c>
    </row>
    <row r="52" spans="1:18" ht="14.25">
      <c r="A52" s="73" t="s">
        <v>49</v>
      </c>
      <c r="B52" s="62" t="s">
        <v>50</v>
      </c>
      <c r="C52" s="101" t="s">
        <v>110</v>
      </c>
      <c r="D52" s="101" t="s">
        <v>110</v>
      </c>
      <c r="E52" s="101" t="s">
        <v>110</v>
      </c>
      <c r="F52" s="101" t="s">
        <v>110</v>
      </c>
      <c r="G52" s="101" t="s">
        <v>110</v>
      </c>
      <c r="H52" s="101" t="s">
        <v>110</v>
      </c>
      <c r="I52" s="101" t="s">
        <v>110</v>
      </c>
      <c r="J52" s="101" t="s">
        <v>110</v>
      </c>
      <c r="K52" s="101" t="s">
        <v>110</v>
      </c>
      <c r="L52" s="101" t="s">
        <v>110</v>
      </c>
      <c r="M52" s="101" t="s">
        <v>110</v>
      </c>
      <c r="N52" s="101" t="s">
        <v>110</v>
      </c>
      <c r="O52" s="101" t="s">
        <v>110</v>
      </c>
      <c r="P52" s="101" t="s">
        <v>110</v>
      </c>
      <c r="Q52" s="101" t="s">
        <v>110</v>
      </c>
      <c r="R52" s="101" t="s">
        <v>110</v>
      </c>
    </row>
    <row r="53" spans="1:18" ht="14.25">
      <c r="A53" s="73" t="s">
        <v>51</v>
      </c>
      <c r="B53" s="62" t="s">
        <v>52</v>
      </c>
      <c r="C53" s="101" t="s">
        <v>110</v>
      </c>
      <c r="D53" s="101" t="s">
        <v>110</v>
      </c>
      <c r="E53" s="101" t="s">
        <v>110</v>
      </c>
      <c r="F53" s="101" t="s">
        <v>110</v>
      </c>
      <c r="G53" s="101">
        <v>0.04602</v>
      </c>
      <c r="H53" s="101">
        <v>0.16669</v>
      </c>
      <c r="I53" s="101">
        <v>0.37324</v>
      </c>
      <c r="J53" s="101">
        <v>0.10584</v>
      </c>
      <c r="K53" s="101">
        <v>0.14112</v>
      </c>
      <c r="L53" s="101">
        <v>0.1585</v>
      </c>
      <c r="M53" s="101">
        <v>0.5992000000000001</v>
      </c>
      <c r="N53" s="127">
        <v>0.1974</v>
      </c>
      <c r="O53" s="127">
        <v>0.253</v>
      </c>
      <c r="P53" s="127">
        <v>0.287</v>
      </c>
      <c r="Q53" s="127">
        <v>0.75</v>
      </c>
      <c r="R53" s="127">
        <v>0.795</v>
      </c>
    </row>
    <row r="54" spans="1:18" ht="14.25">
      <c r="A54" s="73" t="s">
        <v>53</v>
      </c>
      <c r="B54" s="62" t="s">
        <v>54</v>
      </c>
      <c r="C54" s="101" t="s">
        <v>110</v>
      </c>
      <c r="D54" s="101" t="s">
        <v>110</v>
      </c>
      <c r="E54" s="101" t="s">
        <v>110</v>
      </c>
      <c r="F54" s="101" t="s">
        <v>110</v>
      </c>
      <c r="G54" s="101">
        <v>0.23826000000000003</v>
      </c>
      <c r="H54" s="101">
        <v>0.9055099999999999</v>
      </c>
      <c r="I54" s="101">
        <v>1.5031999999999999</v>
      </c>
      <c r="J54" s="101">
        <v>2.04823</v>
      </c>
      <c r="K54" s="101">
        <v>2.78296</v>
      </c>
      <c r="L54" s="101">
        <v>3.671</v>
      </c>
      <c r="M54" s="101">
        <v>4.5089999999999995</v>
      </c>
      <c r="N54" s="127">
        <v>5.1279</v>
      </c>
      <c r="O54" s="127">
        <v>6.055000000000001</v>
      </c>
      <c r="P54" s="127">
        <v>7.237</v>
      </c>
      <c r="Q54" s="127">
        <v>7.418</v>
      </c>
      <c r="R54" s="127">
        <v>8.479000000000001</v>
      </c>
    </row>
    <row r="55" spans="1:18" ht="14.25">
      <c r="A55" s="73" t="s">
        <v>55</v>
      </c>
      <c r="B55" s="62" t="s">
        <v>56</v>
      </c>
      <c r="C55" s="101" t="s">
        <v>110</v>
      </c>
      <c r="D55" s="101" t="s">
        <v>110</v>
      </c>
      <c r="E55" s="101" t="s">
        <v>110</v>
      </c>
      <c r="F55" s="101" t="s">
        <v>110</v>
      </c>
      <c r="G55" s="111">
        <v>-0.004271893453951501</v>
      </c>
      <c r="H55" s="111">
        <v>0.08467852008225811</v>
      </c>
      <c r="I55" s="111">
        <v>0.04915501524928433</v>
      </c>
      <c r="J55" s="111">
        <v>-0.0011537985298918222</v>
      </c>
      <c r="K55" s="111">
        <v>0.058852483118798114</v>
      </c>
      <c r="L55" s="111">
        <v>0.0751069856570093</v>
      </c>
      <c r="M55" s="111">
        <v>0.07751307969726207</v>
      </c>
      <c r="N55" s="111">
        <v>0.0073529411764705855</v>
      </c>
      <c r="O55" s="111">
        <v>0.051117917866510154</v>
      </c>
      <c r="P55" s="111">
        <v>0.09026576505739896</v>
      </c>
      <c r="Q55" s="111">
        <v>-0.05791147627882322</v>
      </c>
      <c r="R55" s="111">
        <v>0.08608359031559608</v>
      </c>
    </row>
    <row r="56" spans="1:18" ht="14.25">
      <c r="A56" s="73"/>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18" ht="14.25">
      <c r="A59" s="63">
        <v>5.1</v>
      </c>
      <c r="B59" s="63" t="s">
        <v>60</v>
      </c>
      <c r="C59" s="78" t="s">
        <v>110</v>
      </c>
      <c r="D59" s="78" t="s">
        <v>110</v>
      </c>
      <c r="E59" s="78" t="s">
        <v>110</v>
      </c>
      <c r="F59" s="78" t="s">
        <v>110</v>
      </c>
      <c r="G59" s="114">
        <v>4.259</v>
      </c>
      <c r="H59" s="114">
        <v>4.769</v>
      </c>
      <c r="I59" s="114">
        <v>4.894</v>
      </c>
      <c r="J59" s="114">
        <v>5.078</v>
      </c>
      <c r="K59" s="114">
        <v>5.819</v>
      </c>
      <c r="L59" s="114">
        <v>6.222</v>
      </c>
      <c r="M59" s="114">
        <v>6.402</v>
      </c>
      <c r="N59" s="114">
        <v>6.802</v>
      </c>
      <c r="O59" s="114">
        <v>7.258</v>
      </c>
      <c r="P59" s="114">
        <v>7.789000000000001</v>
      </c>
      <c r="Q59" s="114">
        <v>8.322999999999999</v>
      </c>
      <c r="R59" s="114">
        <v>8.654</v>
      </c>
    </row>
    <row r="60" spans="1:18" ht="14.25">
      <c r="A60" s="63">
        <v>5.2</v>
      </c>
      <c r="B60" s="63" t="s">
        <v>61</v>
      </c>
      <c r="C60" s="78" t="s">
        <v>110</v>
      </c>
      <c r="D60" s="78" t="s">
        <v>110</v>
      </c>
      <c r="E60" s="78" t="s">
        <v>110</v>
      </c>
      <c r="F60" s="78" t="s">
        <v>110</v>
      </c>
      <c r="G60" s="114">
        <v>4.259</v>
      </c>
      <c r="H60" s="114">
        <v>4.769</v>
      </c>
      <c r="I60" s="114">
        <v>4.894</v>
      </c>
      <c r="J60" s="114">
        <v>5.078</v>
      </c>
      <c r="K60" s="114">
        <v>5.819</v>
      </c>
      <c r="L60" s="114">
        <v>6.222</v>
      </c>
      <c r="M60" s="114">
        <v>6.402</v>
      </c>
      <c r="N60" s="114">
        <v>6.802</v>
      </c>
      <c r="O60" s="114">
        <v>7.257</v>
      </c>
      <c r="P60" s="114">
        <v>7.788</v>
      </c>
      <c r="Q60" s="114">
        <v>8.322</v>
      </c>
      <c r="R60" s="114">
        <v>8.653</v>
      </c>
    </row>
    <row r="61" spans="1:18" ht="14.25">
      <c r="A61" s="63">
        <v>5.3</v>
      </c>
      <c r="B61" s="63" t="s">
        <v>62</v>
      </c>
      <c r="C61" s="78" t="s">
        <v>110</v>
      </c>
      <c r="D61" s="78" t="s">
        <v>110</v>
      </c>
      <c r="E61" s="78" t="s">
        <v>110</v>
      </c>
      <c r="F61" s="78" t="s">
        <v>110</v>
      </c>
      <c r="G61" s="78" t="s">
        <v>110</v>
      </c>
      <c r="H61" s="78" t="s">
        <v>110</v>
      </c>
      <c r="I61" s="78" t="s">
        <v>110</v>
      </c>
      <c r="J61" s="78" t="s">
        <v>110</v>
      </c>
      <c r="K61" s="78" t="s">
        <v>110</v>
      </c>
      <c r="L61" s="78" t="s">
        <v>110</v>
      </c>
      <c r="M61" s="78" t="s">
        <v>110</v>
      </c>
      <c r="N61" s="78" t="s">
        <v>110</v>
      </c>
      <c r="O61" s="78" t="s">
        <v>110</v>
      </c>
      <c r="P61" s="78" t="s">
        <v>110</v>
      </c>
      <c r="Q61" s="78" t="s">
        <v>110</v>
      </c>
      <c r="R61" s="78" t="s">
        <v>110</v>
      </c>
    </row>
    <row r="62" spans="1:18" ht="14.25">
      <c r="A62" s="63">
        <v>5.4</v>
      </c>
      <c r="B62" s="63" t="s">
        <v>63</v>
      </c>
      <c r="C62" s="78" t="s">
        <v>110</v>
      </c>
      <c r="D62" s="78" t="s">
        <v>110</v>
      </c>
      <c r="E62" s="78" t="s">
        <v>110</v>
      </c>
      <c r="F62" s="78" t="s">
        <v>110</v>
      </c>
      <c r="G62" s="78" t="s">
        <v>110</v>
      </c>
      <c r="H62" s="78" t="s">
        <v>110</v>
      </c>
      <c r="I62" s="78" t="s">
        <v>110</v>
      </c>
      <c r="J62" s="78" t="s">
        <v>110</v>
      </c>
      <c r="K62" s="78" t="s">
        <v>110</v>
      </c>
      <c r="L62" s="78" t="s">
        <v>110</v>
      </c>
      <c r="M62" s="78" t="s">
        <v>110</v>
      </c>
      <c r="N62" s="78" t="s">
        <v>110</v>
      </c>
      <c r="O62" s="94">
        <v>0.001</v>
      </c>
      <c r="P62" s="94">
        <v>0.001</v>
      </c>
      <c r="Q62" s="94">
        <v>0.001</v>
      </c>
      <c r="R62" s="94">
        <v>0.001</v>
      </c>
    </row>
    <row r="63" spans="1:18" ht="14.25">
      <c r="A63" s="63">
        <v>5.5</v>
      </c>
      <c r="B63" s="63" t="s">
        <v>386</v>
      </c>
      <c r="C63" s="78" t="s">
        <v>110</v>
      </c>
      <c r="D63" s="78" t="s">
        <v>110</v>
      </c>
      <c r="E63" s="78" t="s">
        <v>110</v>
      </c>
      <c r="F63" s="78" t="s">
        <v>110</v>
      </c>
      <c r="G63" s="78">
        <v>1</v>
      </c>
      <c r="H63" s="78">
        <v>1</v>
      </c>
      <c r="I63" s="78">
        <v>1</v>
      </c>
      <c r="J63" s="78">
        <v>1</v>
      </c>
      <c r="K63" s="78">
        <v>1</v>
      </c>
      <c r="L63" s="78">
        <v>1</v>
      </c>
      <c r="M63" s="78">
        <v>1</v>
      </c>
      <c r="N63" s="94">
        <v>2</v>
      </c>
      <c r="O63" s="94">
        <v>2</v>
      </c>
      <c r="P63" s="94">
        <v>2</v>
      </c>
      <c r="Q63" s="94">
        <v>2</v>
      </c>
      <c r="R63" s="94">
        <v>2</v>
      </c>
    </row>
    <row r="64" spans="1:18" ht="14.25">
      <c r="A64" s="63">
        <v>5.6</v>
      </c>
      <c r="B64" s="63" t="s">
        <v>80</v>
      </c>
      <c r="C64" s="78" t="s">
        <v>110</v>
      </c>
      <c r="D64" s="78" t="s">
        <v>110</v>
      </c>
      <c r="E64" s="78" t="s">
        <v>110</v>
      </c>
      <c r="F64" s="78" t="s">
        <v>110</v>
      </c>
      <c r="G64" s="78">
        <v>7</v>
      </c>
      <c r="H64" s="78">
        <v>8</v>
      </c>
      <c r="I64" s="78">
        <v>8</v>
      </c>
      <c r="J64" s="78">
        <v>8</v>
      </c>
      <c r="K64" s="78">
        <v>9</v>
      </c>
      <c r="L64" s="78">
        <v>9</v>
      </c>
      <c r="M64" s="78">
        <v>9</v>
      </c>
      <c r="N64" s="94">
        <v>10</v>
      </c>
      <c r="O64" s="94">
        <v>11</v>
      </c>
      <c r="P64" s="94">
        <v>11</v>
      </c>
      <c r="Q64" s="94">
        <v>12</v>
      </c>
      <c r="R64" s="94">
        <v>13</v>
      </c>
    </row>
    <row r="65" spans="1:18" ht="14.25">
      <c r="A65" s="63">
        <v>5.7</v>
      </c>
      <c r="B65" s="63" t="s">
        <v>66</v>
      </c>
      <c r="C65" s="78" t="s">
        <v>110</v>
      </c>
      <c r="D65" s="78" t="s">
        <v>110</v>
      </c>
      <c r="E65" s="78" t="s">
        <v>110</v>
      </c>
      <c r="F65" s="78" t="s">
        <v>110</v>
      </c>
      <c r="G65" s="78" t="s">
        <v>110</v>
      </c>
      <c r="H65" s="78" t="s">
        <v>110</v>
      </c>
      <c r="I65" s="78" t="s">
        <v>110</v>
      </c>
      <c r="J65" s="78" t="s">
        <v>110</v>
      </c>
      <c r="K65" s="78" t="s">
        <v>110</v>
      </c>
      <c r="L65" s="78" t="s">
        <v>110</v>
      </c>
      <c r="M65" s="78" t="s">
        <v>110</v>
      </c>
      <c r="N65" s="242">
        <v>3322.8</v>
      </c>
      <c r="O65" s="242">
        <v>3220.8</v>
      </c>
      <c r="P65" s="242">
        <v>3356.9</v>
      </c>
      <c r="Q65" s="62">
        <v>3303</v>
      </c>
      <c r="R65" s="68">
        <v>3361.2</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v>2019</v>
      </c>
    </row>
    <row r="69" spans="1:18" ht="14.25">
      <c r="A69" s="63">
        <v>6.1</v>
      </c>
      <c r="B69" s="62" t="s">
        <v>69</v>
      </c>
      <c r="C69" s="78" t="s">
        <v>110</v>
      </c>
      <c r="D69" s="78" t="s">
        <v>110</v>
      </c>
      <c r="E69" s="78" t="s">
        <v>110</v>
      </c>
      <c r="F69" s="78" t="s">
        <v>110</v>
      </c>
      <c r="G69" s="112" t="s">
        <v>110</v>
      </c>
      <c r="H69" s="112" t="s">
        <v>110</v>
      </c>
      <c r="I69" s="112" t="s">
        <v>110</v>
      </c>
      <c r="J69" s="112" t="s">
        <v>110</v>
      </c>
      <c r="K69" s="112" t="s">
        <v>110</v>
      </c>
      <c r="L69" s="112" t="s">
        <v>110</v>
      </c>
      <c r="M69" s="112" t="s">
        <v>110</v>
      </c>
      <c r="N69" s="81">
        <v>1</v>
      </c>
      <c r="O69" s="81">
        <v>1</v>
      </c>
      <c r="P69" s="81">
        <v>1</v>
      </c>
      <c r="Q69" s="176">
        <v>1</v>
      </c>
      <c r="R69" s="176">
        <v>1</v>
      </c>
    </row>
    <row r="70" spans="1:18" ht="14.25">
      <c r="A70" s="63">
        <v>6.2</v>
      </c>
      <c r="B70" s="62" t="s">
        <v>70</v>
      </c>
      <c r="C70" s="78" t="s">
        <v>110</v>
      </c>
      <c r="D70" s="78" t="s">
        <v>110</v>
      </c>
      <c r="E70" s="78" t="s">
        <v>110</v>
      </c>
      <c r="F70" s="78" t="s">
        <v>110</v>
      </c>
      <c r="G70" s="112" t="s">
        <v>110</v>
      </c>
      <c r="H70" s="112" t="s">
        <v>110</v>
      </c>
      <c r="I70" s="112" t="s">
        <v>110</v>
      </c>
      <c r="J70" s="112" t="s">
        <v>110</v>
      </c>
      <c r="K70" s="112" t="s">
        <v>110</v>
      </c>
      <c r="L70" s="112" t="s">
        <v>110</v>
      </c>
      <c r="M70" s="112" t="s">
        <v>110</v>
      </c>
      <c r="N70" s="112" t="s">
        <v>110</v>
      </c>
      <c r="O70" s="176">
        <v>1</v>
      </c>
      <c r="P70" s="176">
        <v>1</v>
      </c>
      <c r="Q70" s="176">
        <v>1</v>
      </c>
      <c r="R70" s="176">
        <v>1</v>
      </c>
    </row>
    <row r="71" spans="1:18" ht="14.25">
      <c r="A71" s="63">
        <v>6.3</v>
      </c>
      <c r="B71" s="62" t="s">
        <v>71</v>
      </c>
      <c r="C71" s="78" t="s">
        <v>110</v>
      </c>
      <c r="D71" s="78" t="s">
        <v>110</v>
      </c>
      <c r="E71" s="78" t="s">
        <v>110</v>
      </c>
      <c r="F71" s="78" t="s">
        <v>110</v>
      </c>
      <c r="G71" s="112" t="s">
        <v>110</v>
      </c>
      <c r="H71" s="112" t="s">
        <v>110</v>
      </c>
      <c r="I71" s="112" t="s">
        <v>110</v>
      </c>
      <c r="J71" s="112" t="s">
        <v>110</v>
      </c>
      <c r="K71" s="112" t="s">
        <v>110</v>
      </c>
      <c r="L71" s="112" t="s">
        <v>110</v>
      </c>
      <c r="M71" s="112" t="s">
        <v>110</v>
      </c>
      <c r="N71" s="112" t="s">
        <v>110</v>
      </c>
      <c r="O71" s="176">
        <v>1</v>
      </c>
      <c r="P71" s="176">
        <v>1</v>
      </c>
      <c r="Q71" s="176">
        <v>1</v>
      </c>
      <c r="R71" s="176">
        <v>1</v>
      </c>
    </row>
    <row r="72" spans="1:18" ht="14.25">
      <c r="A72" s="63">
        <v>6.4</v>
      </c>
      <c r="B72" s="62" t="s">
        <v>72</v>
      </c>
      <c r="C72" s="112" t="s">
        <v>110</v>
      </c>
      <c r="D72" s="112" t="s">
        <v>110</v>
      </c>
      <c r="E72" s="112" t="s">
        <v>110</v>
      </c>
      <c r="F72" s="112" t="s">
        <v>110</v>
      </c>
      <c r="G72" s="112" t="s">
        <v>110</v>
      </c>
      <c r="H72" s="112" t="s">
        <v>110</v>
      </c>
      <c r="I72" s="192">
        <v>3.931939158525261E-05</v>
      </c>
      <c r="J72" s="192">
        <v>4.9603555168071304E-05</v>
      </c>
      <c r="K72" s="192">
        <v>6.634435671510853E-05</v>
      </c>
      <c r="L72" s="192">
        <v>8.7380836199612E-05</v>
      </c>
      <c r="M72" s="192">
        <v>0.00010544359270570738</v>
      </c>
      <c r="N72" s="83">
        <v>0.011</v>
      </c>
      <c r="O72" s="83">
        <v>0.0128</v>
      </c>
      <c r="P72" s="83">
        <v>0.0144</v>
      </c>
      <c r="Q72" s="83">
        <v>0.0134</v>
      </c>
      <c r="R72" s="83">
        <v>0.014</v>
      </c>
    </row>
    <row r="73" spans="3:13" ht="14.25">
      <c r="C73" s="79"/>
      <c r="D73" s="79"/>
      <c r="E73" s="79"/>
      <c r="F73" s="79"/>
      <c r="G73" s="79"/>
      <c r="H73" s="79"/>
      <c r="I73" s="79"/>
      <c r="J73" s="79"/>
      <c r="K73" s="79"/>
      <c r="L73" s="79"/>
      <c r="M73" s="79"/>
    </row>
    <row r="74" ht="14.25">
      <c r="A74" s="62" t="s">
        <v>287</v>
      </c>
    </row>
    <row r="75" ht="14.25">
      <c r="A75" s="62" t="s">
        <v>292</v>
      </c>
    </row>
    <row r="76" spans="1:18" ht="14.25">
      <c r="A76" s="62" t="s">
        <v>387</v>
      </c>
      <c r="K76" s="125"/>
      <c r="L76" s="125"/>
      <c r="M76" s="125"/>
      <c r="N76" s="130"/>
      <c r="O76" s="130"/>
      <c r="P76" s="130"/>
      <c r="Q76" s="130"/>
      <c r="R76" s="130"/>
    </row>
    <row r="77" spans="11:13" ht="14.25">
      <c r="K77" s="131"/>
      <c r="L77" s="131"/>
      <c r="M77" s="131"/>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6.xml><?xml version="1.0" encoding="utf-8"?>
<worksheet xmlns="http://schemas.openxmlformats.org/spreadsheetml/2006/main" xmlns:r="http://schemas.openxmlformats.org/officeDocument/2006/relationships">
  <sheetPr>
    <tabColor theme="8" tint="-0.4999699890613556"/>
  </sheetPr>
  <dimension ref="A1:V83"/>
  <sheetViews>
    <sheetView zoomScale="55" zoomScaleNormal="55" zoomScalePageLayoutView="0" workbookViewId="0" topLeftCell="A1">
      <selection activeCell="B1" sqref="B1"/>
    </sheetView>
  </sheetViews>
  <sheetFormatPr defaultColWidth="9.140625" defaultRowHeight="15"/>
  <cols>
    <col min="1" max="1" width="5.421875" style="62" customWidth="1"/>
    <col min="2" max="2" width="89.421875" style="62" customWidth="1"/>
    <col min="3" max="13" width="10.7109375" style="79" customWidth="1"/>
    <col min="14" max="15" width="10.7109375" style="62" customWidth="1"/>
    <col min="16" max="16" width="10.140625" style="62" customWidth="1"/>
    <col min="17" max="17" width="11.28125" style="62" customWidth="1"/>
    <col min="18" max="18" width="12.57421875" style="62" customWidth="1"/>
    <col min="19" max="19" width="13.7109375" style="231" customWidth="1"/>
    <col min="20" max="16384" width="9.140625" style="62" customWidth="1"/>
  </cols>
  <sheetData>
    <row r="1" spans="1:18" ht="14.25">
      <c r="A1" s="87" t="s">
        <v>78</v>
      </c>
      <c r="B1" s="93" t="s">
        <v>98</v>
      </c>
      <c r="N1" s="93"/>
      <c r="O1" s="93"/>
      <c r="R1" s="214"/>
    </row>
    <row r="2" spans="1:18" ht="14.25">
      <c r="A2" s="93"/>
      <c r="N2" s="93"/>
      <c r="O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416</v>
      </c>
    </row>
    <row r="5" spans="1:19" ht="14.25">
      <c r="A5" s="63">
        <v>1.1</v>
      </c>
      <c r="B5" s="62" t="s">
        <v>2</v>
      </c>
      <c r="C5" s="86">
        <v>4240.56035</v>
      </c>
      <c r="D5" s="86">
        <v>5911.769545</v>
      </c>
      <c r="E5" s="86">
        <v>6584.672748</v>
      </c>
      <c r="F5" s="86">
        <v>18307.599732</v>
      </c>
      <c r="G5" s="86">
        <v>8266.836055</v>
      </c>
      <c r="H5" s="86">
        <v>10766.763831</v>
      </c>
      <c r="I5" s="86">
        <v>12006.409603</v>
      </c>
      <c r="J5" s="86">
        <v>8340.149266</v>
      </c>
      <c r="K5" s="86">
        <v>7144.45617</v>
      </c>
      <c r="L5" s="86">
        <v>7296.861909</v>
      </c>
      <c r="M5" s="86">
        <v>7854</v>
      </c>
      <c r="N5" s="86">
        <v>9501</v>
      </c>
      <c r="O5" s="86">
        <v>9575</v>
      </c>
      <c r="P5" s="86">
        <v>9674</v>
      </c>
      <c r="Q5" s="86">
        <v>17463</v>
      </c>
      <c r="R5" s="86">
        <v>8745.86272290481</v>
      </c>
      <c r="S5" s="232"/>
    </row>
    <row r="6" spans="1:19" ht="14.25">
      <c r="A6" s="63">
        <v>1.2</v>
      </c>
      <c r="B6" s="62" t="s">
        <v>3</v>
      </c>
      <c r="C6" s="86">
        <v>385.540392</v>
      </c>
      <c r="D6" s="86">
        <v>486.516301</v>
      </c>
      <c r="E6" s="86">
        <v>503.908851</v>
      </c>
      <c r="F6" s="86">
        <v>544.647024</v>
      </c>
      <c r="G6" s="86">
        <v>516.028692</v>
      </c>
      <c r="H6" s="86">
        <v>459.421814</v>
      </c>
      <c r="I6" s="86">
        <v>398.92348</v>
      </c>
      <c r="J6" s="86">
        <v>322.664743</v>
      </c>
      <c r="K6" s="86">
        <v>292.163659</v>
      </c>
      <c r="L6" s="86">
        <v>284.58007</v>
      </c>
      <c r="M6" s="86">
        <v>339</v>
      </c>
      <c r="N6" s="86">
        <v>323</v>
      </c>
      <c r="O6" s="86">
        <v>355</v>
      </c>
      <c r="P6" s="86">
        <v>315</v>
      </c>
      <c r="Q6" s="86">
        <v>475</v>
      </c>
      <c r="R6" s="68">
        <v>580.14537957549</v>
      </c>
      <c r="S6" s="232"/>
    </row>
    <row r="7" spans="1:19" ht="14.25">
      <c r="A7" s="63">
        <v>1.3</v>
      </c>
      <c r="B7" s="62" t="s">
        <v>4</v>
      </c>
      <c r="C7" s="86">
        <v>3855.019958</v>
      </c>
      <c r="D7" s="86">
        <v>5425.253244</v>
      </c>
      <c r="E7" s="86">
        <v>6080.763897</v>
      </c>
      <c r="F7" s="86">
        <v>17762.952707999997</v>
      </c>
      <c r="G7" s="86">
        <v>7750.807363</v>
      </c>
      <c r="H7" s="86">
        <v>10307.342017</v>
      </c>
      <c r="I7" s="86">
        <v>11607.486123</v>
      </c>
      <c r="J7" s="86">
        <v>8017.484523</v>
      </c>
      <c r="K7" s="86">
        <v>6852.292511000001</v>
      </c>
      <c r="L7" s="86">
        <v>7012.281839</v>
      </c>
      <c r="M7" s="86">
        <v>7515</v>
      </c>
      <c r="N7" s="86">
        <v>9178</v>
      </c>
      <c r="O7" s="86">
        <v>9220</v>
      </c>
      <c r="P7" s="86">
        <v>9359</v>
      </c>
      <c r="Q7" s="86">
        <v>16988</v>
      </c>
      <c r="R7" s="68">
        <v>8165.71734332932</v>
      </c>
      <c r="S7" s="232"/>
    </row>
    <row r="8" spans="1:19" ht="14.25">
      <c r="A8" s="63">
        <v>1.4</v>
      </c>
      <c r="B8" s="62" t="s">
        <v>5</v>
      </c>
      <c r="C8" s="86">
        <v>3092.980916</v>
      </c>
      <c r="D8" s="86">
        <v>3186.372715</v>
      </c>
      <c r="E8" s="86">
        <v>3387.15082</v>
      </c>
      <c r="F8" s="86">
        <v>4111.180854</v>
      </c>
      <c r="G8" s="86">
        <v>4827.129868</v>
      </c>
      <c r="H8" s="86">
        <v>7777.57088</v>
      </c>
      <c r="I8" s="86">
        <v>5286.997645</v>
      </c>
      <c r="J8" s="86">
        <v>5462.812722</v>
      </c>
      <c r="K8" s="86">
        <v>5739.901261</v>
      </c>
      <c r="L8" s="86">
        <v>5835.607268</v>
      </c>
      <c r="M8" s="86">
        <v>6391</v>
      </c>
      <c r="N8" s="86">
        <v>6435</v>
      </c>
      <c r="O8" s="86">
        <v>6877</v>
      </c>
      <c r="P8" s="86">
        <v>7143</v>
      </c>
      <c r="Q8" s="86">
        <v>8146</v>
      </c>
      <c r="R8" s="68">
        <v>9982.70105815427</v>
      </c>
      <c r="S8" s="232"/>
    </row>
    <row r="9" spans="1:19" ht="14.25">
      <c r="A9" s="63">
        <v>1.5</v>
      </c>
      <c r="B9" s="62" t="s">
        <v>6</v>
      </c>
      <c r="C9" s="86">
        <v>514.475502</v>
      </c>
      <c r="D9" s="86">
        <v>416.818328</v>
      </c>
      <c r="E9" s="86">
        <v>409.598778</v>
      </c>
      <c r="F9" s="86">
        <v>456.866404</v>
      </c>
      <c r="G9" s="86">
        <v>453.997403</v>
      </c>
      <c r="H9" s="86">
        <v>453.592823</v>
      </c>
      <c r="I9" s="86">
        <v>436.16886</v>
      </c>
      <c r="J9" s="86">
        <v>374.745525</v>
      </c>
      <c r="K9" s="86">
        <v>387.659666</v>
      </c>
      <c r="L9" s="86">
        <v>388.975879</v>
      </c>
      <c r="M9" s="86">
        <v>390</v>
      </c>
      <c r="N9" s="86">
        <v>395</v>
      </c>
      <c r="O9" s="86">
        <v>518</v>
      </c>
      <c r="P9" s="86">
        <v>566</v>
      </c>
      <c r="Q9" s="86">
        <v>823</v>
      </c>
      <c r="R9" s="68">
        <v>159.91374177717</v>
      </c>
      <c r="S9" s="232"/>
    </row>
    <row r="10" spans="1:19" ht="14.25">
      <c r="A10" s="63">
        <v>1.6</v>
      </c>
      <c r="B10" s="62" t="s">
        <v>7</v>
      </c>
      <c r="C10" s="86">
        <v>2578.505414</v>
      </c>
      <c r="D10" s="86">
        <v>2769.554387</v>
      </c>
      <c r="E10" s="86">
        <v>2977.552042</v>
      </c>
      <c r="F10" s="86">
        <v>3654.3144500000003</v>
      </c>
      <c r="G10" s="86">
        <v>4373.132465</v>
      </c>
      <c r="H10" s="86">
        <v>7323.978057</v>
      </c>
      <c r="I10" s="86">
        <v>4850.828785000001</v>
      </c>
      <c r="J10" s="86">
        <v>5088.067196999999</v>
      </c>
      <c r="K10" s="86">
        <v>5352.2415949999995</v>
      </c>
      <c r="L10" s="86">
        <v>5446.631389</v>
      </c>
      <c r="M10" s="86">
        <v>6001</v>
      </c>
      <c r="N10" s="86">
        <v>6040</v>
      </c>
      <c r="O10" s="86">
        <v>6359</v>
      </c>
      <c r="P10" s="86">
        <v>6577</v>
      </c>
      <c r="Q10" s="86">
        <v>7323</v>
      </c>
      <c r="R10" s="68">
        <v>9822.787315702659</v>
      </c>
      <c r="S10" s="232"/>
    </row>
    <row r="11" spans="1:19"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68">
        <v>150.61293834878</v>
      </c>
      <c r="S11" s="232"/>
    </row>
    <row r="12" spans="1:19"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68">
        <v>2777.65502643007</v>
      </c>
      <c r="S12" s="232"/>
    </row>
    <row r="13" spans="1:19" ht="14.25">
      <c r="A13" s="63">
        <v>1.9</v>
      </c>
      <c r="B13" s="62" t="s">
        <v>10</v>
      </c>
      <c r="C13" s="86">
        <v>1276.5145439999997</v>
      </c>
      <c r="D13" s="86">
        <v>2655.6988570000003</v>
      </c>
      <c r="E13" s="86">
        <v>3103.211855</v>
      </c>
      <c r="F13" s="86">
        <v>14108.638257999997</v>
      </c>
      <c r="G13" s="86">
        <v>3377.674898</v>
      </c>
      <c r="H13" s="86">
        <v>2983.3639600000006</v>
      </c>
      <c r="I13" s="86">
        <v>6756.657338</v>
      </c>
      <c r="J13" s="86">
        <v>2929.4173260000007</v>
      </c>
      <c r="K13" s="86">
        <v>1500.050916000001</v>
      </c>
      <c r="L13" s="86">
        <v>1565.65045</v>
      </c>
      <c r="M13" s="86">
        <v>1514</v>
      </c>
      <c r="N13" s="86">
        <v>3138</v>
      </c>
      <c r="O13" s="86">
        <v>2861</v>
      </c>
      <c r="P13" s="86">
        <v>2782</v>
      </c>
      <c r="Q13" s="86">
        <v>9665</v>
      </c>
      <c r="R13" s="222">
        <v>-4284.112060454629</v>
      </c>
      <c r="S13" s="232"/>
    </row>
    <row r="14" spans="1:19" ht="14.25">
      <c r="A14" s="63"/>
      <c r="C14" s="62"/>
      <c r="D14" s="62"/>
      <c r="E14" s="62"/>
      <c r="F14" s="62"/>
      <c r="G14" s="62"/>
      <c r="H14" s="62"/>
      <c r="I14" s="62"/>
      <c r="J14" s="62"/>
      <c r="K14" s="62"/>
      <c r="L14" s="68"/>
      <c r="M14" s="68"/>
      <c r="N14" s="68"/>
      <c r="O14" s="68"/>
      <c r="P14" s="68"/>
      <c r="Q14" s="68"/>
      <c r="R14" s="68"/>
      <c r="S14" s="232"/>
    </row>
    <row r="15" spans="1:19" ht="15">
      <c r="A15" s="109" t="s">
        <v>11</v>
      </c>
      <c r="B15" s="107"/>
      <c r="C15" s="107"/>
      <c r="D15" s="107"/>
      <c r="E15" s="107"/>
      <c r="F15" s="107"/>
      <c r="G15" s="107"/>
      <c r="H15" s="107"/>
      <c r="I15" s="107"/>
      <c r="J15" s="107"/>
      <c r="K15" s="107"/>
      <c r="L15" s="107"/>
      <c r="M15" s="107"/>
      <c r="N15" s="107"/>
      <c r="O15" s="107"/>
      <c r="P15" s="107"/>
      <c r="Q15" s="107"/>
      <c r="R15" s="107"/>
      <c r="S15" s="232"/>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416</v>
      </c>
      <c r="S16" s="232"/>
    </row>
    <row r="17" spans="1:19" ht="14.25">
      <c r="A17" s="63">
        <v>2.1</v>
      </c>
      <c r="B17" s="62" t="s">
        <v>12</v>
      </c>
      <c r="C17" s="86">
        <v>3792</v>
      </c>
      <c r="D17" s="86">
        <v>4072</v>
      </c>
      <c r="E17" s="86">
        <v>4328.1995799999995</v>
      </c>
      <c r="F17" s="86">
        <v>4916</v>
      </c>
      <c r="G17" s="86">
        <v>4671</v>
      </c>
      <c r="H17" s="86">
        <v>5143.2979</v>
      </c>
      <c r="I17" s="86">
        <v>5314</v>
      </c>
      <c r="J17" s="86">
        <v>5414.798597</v>
      </c>
      <c r="K17" s="86">
        <v>6038.375292</v>
      </c>
      <c r="L17" s="86">
        <v>5912.72861</v>
      </c>
      <c r="M17" s="86">
        <v>6119</v>
      </c>
      <c r="N17" s="86">
        <v>5934</v>
      </c>
      <c r="O17" s="86">
        <v>6067</v>
      </c>
      <c r="P17" s="86">
        <v>6562</v>
      </c>
      <c r="Q17" s="86">
        <v>5545</v>
      </c>
      <c r="R17" s="86">
        <v>5732.238655668041</v>
      </c>
      <c r="S17" s="232"/>
    </row>
    <row r="18" spans="1:19" ht="14.25">
      <c r="A18" s="63">
        <v>2.2</v>
      </c>
      <c r="B18" s="62" t="s">
        <v>13</v>
      </c>
      <c r="C18" s="86">
        <v>364</v>
      </c>
      <c r="D18" s="86">
        <v>526</v>
      </c>
      <c r="E18" s="86">
        <v>358</v>
      </c>
      <c r="F18" s="86">
        <v>-244</v>
      </c>
      <c r="G18" s="86">
        <v>-2594</v>
      </c>
      <c r="H18" s="86">
        <v>978.310315</v>
      </c>
      <c r="I18" s="86">
        <v>1549</v>
      </c>
      <c r="J18" s="86">
        <v>-703.3274389999999</v>
      </c>
      <c r="K18" s="86">
        <v>2302.15641</v>
      </c>
      <c r="L18" s="86">
        <v>1766.121357</v>
      </c>
      <c r="M18" s="86">
        <v>2756</v>
      </c>
      <c r="N18" s="86">
        <v>989</v>
      </c>
      <c r="O18" s="86">
        <v>2131</v>
      </c>
      <c r="P18" s="86">
        <v>1976</v>
      </c>
      <c r="Q18" s="86">
        <v>-879</v>
      </c>
      <c r="R18" s="86">
        <v>13722.449610759239</v>
      </c>
      <c r="S18" s="232"/>
    </row>
    <row r="19" spans="1:19" ht="14.25">
      <c r="A19" s="63">
        <v>2.3</v>
      </c>
      <c r="B19" s="62" t="s">
        <v>14</v>
      </c>
      <c r="C19" s="86">
        <v>162</v>
      </c>
      <c r="D19" s="86">
        <v>173</v>
      </c>
      <c r="E19" s="86">
        <v>181</v>
      </c>
      <c r="F19" s="86">
        <v>166.593974</v>
      </c>
      <c r="G19" s="86">
        <v>171</v>
      </c>
      <c r="H19" s="86">
        <v>181.169596</v>
      </c>
      <c r="I19" s="86">
        <v>179</v>
      </c>
      <c r="J19" s="86">
        <v>176.525725</v>
      </c>
      <c r="K19" s="86">
        <v>197.431543</v>
      </c>
      <c r="L19" s="86">
        <v>196.319283</v>
      </c>
      <c r="M19" s="86">
        <v>215</v>
      </c>
      <c r="N19" s="86">
        <v>246</v>
      </c>
      <c r="O19" s="86">
        <v>239</v>
      </c>
      <c r="P19" s="86">
        <v>244</v>
      </c>
      <c r="Q19" s="86">
        <v>262</v>
      </c>
      <c r="R19" s="86">
        <v>257.1744830983</v>
      </c>
      <c r="S19" s="232"/>
    </row>
    <row r="20" spans="1:19" ht="14.25">
      <c r="A20" s="63">
        <v>2.4</v>
      </c>
      <c r="B20" s="62" t="s">
        <v>15</v>
      </c>
      <c r="C20" s="86">
        <v>3994</v>
      </c>
      <c r="D20" s="86">
        <v>4425</v>
      </c>
      <c r="E20" s="86">
        <v>4505.1995799999995</v>
      </c>
      <c r="F20" s="86">
        <v>4505.406026</v>
      </c>
      <c r="G20" s="86">
        <v>1906</v>
      </c>
      <c r="H20" s="86">
        <v>5940.438619</v>
      </c>
      <c r="I20" s="86">
        <v>6684</v>
      </c>
      <c r="J20" s="86">
        <v>4534.945433</v>
      </c>
      <c r="K20" s="86">
        <v>8143.1001590000005</v>
      </c>
      <c r="L20" s="86">
        <v>7482.530684</v>
      </c>
      <c r="M20" s="86">
        <v>8660</v>
      </c>
      <c r="N20" s="86">
        <v>6677</v>
      </c>
      <c r="O20" s="86">
        <v>7959</v>
      </c>
      <c r="P20" s="86">
        <v>8294</v>
      </c>
      <c r="Q20" s="86">
        <v>4404</v>
      </c>
      <c r="R20" s="86">
        <v>19197.513783328977</v>
      </c>
      <c r="S20" s="232"/>
    </row>
    <row r="21" spans="1:19" ht="14.25">
      <c r="A21" s="63">
        <v>2.5</v>
      </c>
      <c r="B21" s="62" t="s">
        <v>10</v>
      </c>
      <c r="C21" s="86">
        <v>1276.5145439999997</v>
      </c>
      <c r="D21" s="86">
        <v>2655.6988570000003</v>
      </c>
      <c r="E21" s="86">
        <v>3103.211855</v>
      </c>
      <c r="F21" s="86">
        <v>14108.638257999997</v>
      </c>
      <c r="G21" s="86">
        <v>3377.674898</v>
      </c>
      <c r="H21" s="86">
        <v>2983.3639600000006</v>
      </c>
      <c r="I21" s="86">
        <v>6756.657338</v>
      </c>
      <c r="J21" s="86">
        <v>2929.4173260000007</v>
      </c>
      <c r="K21" s="86">
        <v>1500.050916000001</v>
      </c>
      <c r="L21" s="86">
        <v>1565.65045</v>
      </c>
      <c r="M21" s="86">
        <v>1514</v>
      </c>
      <c r="N21" s="86">
        <v>3138</v>
      </c>
      <c r="O21" s="86">
        <v>2861</v>
      </c>
      <c r="P21" s="86">
        <v>2782</v>
      </c>
      <c r="Q21" s="86">
        <v>9665</v>
      </c>
      <c r="R21" s="222">
        <v>-4284.112060454629</v>
      </c>
      <c r="S21" s="232"/>
    </row>
    <row r="22" spans="1:19" ht="14.25">
      <c r="A22" s="63">
        <v>2.6</v>
      </c>
      <c r="B22" s="62" t="s">
        <v>16</v>
      </c>
      <c r="C22" s="86">
        <v>785</v>
      </c>
      <c r="D22" s="86">
        <v>798</v>
      </c>
      <c r="E22" s="86">
        <v>522</v>
      </c>
      <c r="F22" s="86">
        <v>681</v>
      </c>
      <c r="G22" s="86">
        <v>519</v>
      </c>
      <c r="H22" s="86">
        <v>600.099361</v>
      </c>
      <c r="I22" s="86">
        <v>972</v>
      </c>
      <c r="J22" s="86">
        <v>587.022385</v>
      </c>
      <c r="K22" s="86">
        <v>540</v>
      </c>
      <c r="L22" s="86">
        <v>529.197087</v>
      </c>
      <c r="M22" s="86">
        <v>538</v>
      </c>
      <c r="N22" s="86">
        <v>760</v>
      </c>
      <c r="O22" s="86">
        <v>512</v>
      </c>
      <c r="P22" s="86">
        <v>421</v>
      </c>
      <c r="Q22" s="86">
        <v>817</v>
      </c>
      <c r="R22" s="68">
        <v>104.33524356172</v>
      </c>
      <c r="S22" s="232"/>
    </row>
    <row r="23" spans="1:19" ht="14.25">
      <c r="A23" s="63">
        <v>2.7</v>
      </c>
      <c r="B23" s="62" t="s">
        <v>17</v>
      </c>
      <c r="C23" s="86">
        <v>1034</v>
      </c>
      <c r="D23" s="86">
        <v>923</v>
      </c>
      <c r="E23" s="86">
        <v>688</v>
      </c>
      <c r="F23" s="86">
        <v>633</v>
      </c>
      <c r="G23" s="86">
        <v>618</v>
      </c>
      <c r="H23" s="86">
        <v>585.957562</v>
      </c>
      <c r="I23" s="86">
        <v>622</v>
      </c>
      <c r="J23" s="86">
        <v>591.892754</v>
      </c>
      <c r="K23" s="86">
        <v>770.360158</v>
      </c>
      <c r="L23" s="86">
        <v>647.495645</v>
      </c>
      <c r="M23" s="86">
        <v>633</v>
      </c>
      <c r="N23" s="86">
        <v>667</v>
      </c>
      <c r="O23" s="86">
        <v>658</v>
      </c>
      <c r="P23" s="86">
        <v>653</v>
      </c>
      <c r="Q23" s="86">
        <v>628</v>
      </c>
      <c r="R23" s="68">
        <v>489.17325268449997</v>
      </c>
      <c r="S23" s="232"/>
    </row>
    <row r="24" spans="1:19" ht="14.25">
      <c r="A24" s="63">
        <v>2.8</v>
      </c>
      <c r="B24" s="62" t="s">
        <v>18</v>
      </c>
      <c r="C24" s="86">
        <v>5021.514544</v>
      </c>
      <c r="D24" s="86">
        <v>6955.698857</v>
      </c>
      <c r="E24" s="86">
        <v>7442.411435</v>
      </c>
      <c r="F24" s="86">
        <v>18662.044283999996</v>
      </c>
      <c r="G24" s="86">
        <v>5184.674898</v>
      </c>
      <c r="H24" s="86">
        <v>8937.944378</v>
      </c>
      <c r="I24" s="86">
        <v>13790.657338</v>
      </c>
      <c r="J24" s="86">
        <v>7459.492390000001</v>
      </c>
      <c r="K24" s="86">
        <v>9412.790917000002</v>
      </c>
      <c r="L24" s="86">
        <v>8929.882576</v>
      </c>
      <c r="M24" s="86">
        <v>10079</v>
      </c>
      <c r="N24" s="86">
        <v>9908</v>
      </c>
      <c r="O24" s="86">
        <v>10674</v>
      </c>
      <c r="P24" s="86">
        <v>10844</v>
      </c>
      <c r="Q24" s="86">
        <v>14258</v>
      </c>
      <c r="R24" s="222">
        <v>14528.563713751568</v>
      </c>
      <c r="S24" s="232"/>
    </row>
    <row r="25" spans="1:19" ht="14.25">
      <c r="A25" s="63"/>
      <c r="C25" s="62"/>
      <c r="D25" s="62"/>
      <c r="E25" s="62"/>
      <c r="F25" s="62"/>
      <c r="G25" s="62"/>
      <c r="H25" s="62"/>
      <c r="I25" s="62"/>
      <c r="J25" s="62"/>
      <c r="K25" s="62"/>
      <c r="L25" s="68"/>
      <c r="M25" s="68"/>
      <c r="N25" s="68"/>
      <c r="O25" s="68"/>
      <c r="P25" s="68"/>
      <c r="Q25" s="68"/>
      <c r="R25" s="68"/>
      <c r="S25" s="232"/>
    </row>
    <row r="26" spans="1:19" ht="15">
      <c r="A26" s="109" t="s">
        <v>19</v>
      </c>
      <c r="B26" s="109"/>
      <c r="C26" s="107"/>
      <c r="D26" s="107"/>
      <c r="E26" s="107"/>
      <c r="F26" s="107"/>
      <c r="G26" s="107"/>
      <c r="H26" s="107"/>
      <c r="I26" s="107"/>
      <c r="J26" s="107"/>
      <c r="K26" s="107"/>
      <c r="L26" s="107"/>
      <c r="M26" s="107"/>
      <c r="N26" s="107"/>
      <c r="O26" s="107"/>
      <c r="P26" s="107"/>
      <c r="Q26" s="107"/>
      <c r="R26" s="107"/>
      <c r="S26" s="232"/>
    </row>
    <row r="27" spans="1:19" ht="14.25">
      <c r="A27" s="108"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416</v>
      </c>
      <c r="S27" s="232"/>
    </row>
    <row r="28" spans="1:19" ht="14.25">
      <c r="A28" s="63">
        <v>3.1</v>
      </c>
      <c r="B28" s="62" t="s">
        <v>20</v>
      </c>
      <c r="C28" s="86">
        <v>77939.82891</v>
      </c>
      <c r="D28" s="86">
        <v>83783.968456</v>
      </c>
      <c r="E28" s="86">
        <v>89997.646434</v>
      </c>
      <c r="F28" s="86">
        <v>107474.874813</v>
      </c>
      <c r="G28" s="86">
        <v>112213.325519</v>
      </c>
      <c r="H28" s="86">
        <v>120661.742626</v>
      </c>
      <c r="I28" s="86">
        <v>128195.401289</v>
      </c>
      <c r="J28" s="86">
        <v>134670.82809</v>
      </c>
      <c r="K28" s="86">
        <v>143730.233394</v>
      </c>
      <c r="L28" s="86">
        <v>144371.021621</v>
      </c>
      <c r="M28" s="86">
        <v>152669</v>
      </c>
      <c r="N28" s="86">
        <v>162814</v>
      </c>
      <c r="O28" s="86">
        <v>171258</v>
      </c>
      <c r="P28" s="86">
        <v>179584</v>
      </c>
      <c r="Q28" s="86">
        <v>190110</v>
      </c>
      <c r="R28" s="86">
        <v>194154.3645935966</v>
      </c>
      <c r="S28" s="232"/>
    </row>
    <row r="29" spans="1:19" ht="14.25">
      <c r="A29" s="63">
        <v>3.2</v>
      </c>
      <c r="B29" s="62" t="s">
        <v>21</v>
      </c>
      <c r="C29" s="86">
        <v>90030.57994499999</v>
      </c>
      <c r="D29" s="86">
        <v>99125.85762000001</v>
      </c>
      <c r="E29" s="86">
        <v>105208.22816999999</v>
      </c>
      <c r="F29" s="86">
        <v>120717.85371100002</v>
      </c>
      <c r="G29" s="86">
        <v>125111.54409800001</v>
      </c>
      <c r="H29" s="86">
        <v>136989.073241</v>
      </c>
      <c r="I29" s="86">
        <v>146717.49873699996</v>
      </c>
      <c r="J29" s="86">
        <v>156022.591269</v>
      </c>
      <c r="K29" s="86">
        <v>174996.047121</v>
      </c>
      <c r="L29" s="86">
        <v>179545.402865</v>
      </c>
      <c r="M29" s="86">
        <v>202864</v>
      </c>
      <c r="N29" s="86">
        <v>205580</v>
      </c>
      <c r="O29" s="86">
        <v>219150</v>
      </c>
      <c r="P29" s="86">
        <v>229167</v>
      </c>
      <c r="Q29" s="86">
        <v>237090</v>
      </c>
      <c r="R29" s="222">
        <v>258961.64967669724</v>
      </c>
      <c r="S29" s="232"/>
    </row>
    <row r="30" spans="1:19" ht="14.25">
      <c r="A30" s="63">
        <v>3.3</v>
      </c>
      <c r="B30" s="62" t="s">
        <v>22</v>
      </c>
      <c r="C30" s="86">
        <v>1786</v>
      </c>
      <c r="D30" s="86">
        <v>2324.258234</v>
      </c>
      <c r="E30" s="86">
        <v>2792.035719</v>
      </c>
      <c r="F30" s="86">
        <v>3312.970026</v>
      </c>
      <c r="G30" s="86">
        <v>3755</v>
      </c>
      <c r="H30" s="86">
        <v>4120.824129</v>
      </c>
      <c r="I30" s="86">
        <v>4634</v>
      </c>
      <c r="J30" s="86">
        <v>4780.235029</v>
      </c>
      <c r="K30" s="86">
        <v>5045.39</v>
      </c>
      <c r="L30" s="86">
        <v>12472.739056</v>
      </c>
      <c r="M30" s="86">
        <v>14212</v>
      </c>
      <c r="N30" s="86">
        <v>6039</v>
      </c>
      <c r="O30" s="86">
        <v>7228</v>
      </c>
      <c r="P30" s="86">
        <v>7571</v>
      </c>
      <c r="Q30" s="86">
        <v>8081</v>
      </c>
      <c r="R30" s="68">
        <v>9323.86393677655</v>
      </c>
      <c r="S30" s="232"/>
    </row>
    <row r="31" spans="1:19" ht="14.25">
      <c r="A31" s="63">
        <v>3.4</v>
      </c>
      <c r="B31" s="62" t="s">
        <v>23</v>
      </c>
      <c r="C31" s="86">
        <v>88244.57994499999</v>
      </c>
      <c r="D31" s="86">
        <v>96801.59938600002</v>
      </c>
      <c r="E31" s="86">
        <v>102416.19245099998</v>
      </c>
      <c r="F31" s="86">
        <v>117404.88368500002</v>
      </c>
      <c r="G31" s="86">
        <v>121356.54409800001</v>
      </c>
      <c r="H31" s="86">
        <v>132868.24911200002</v>
      </c>
      <c r="I31" s="86">
        <v>142083.49873699996</v>
      </c>
      <c r="J31" s="86">
        <v>151242.35624</v>
      </c>
      <c r="K31" s="86">
        <v>169950.657121</v>
      </c>
      <c r="L31" s="86">
        <v>167072.66380900002</v>
      </c>
      <c r="M31" s="86">
        <v>188652</v>
      </c>
      <c r="N31" s="86">
        <v>199541</v>
      </c>
      <c r="O31" s="86">
        <v>211922</v>
      </c>
      <c r="P31" s="86">
        <v>221596</v>
      </c>
      <c r="Q31" s="86">
        <v>229009</v>
      </c>
      <c r="R31" s="222">
        <v>249637.78573992068</v>
      </c>
      <c r="S31" s="232"/>
    </row>
    <row r="32" spans="1:19" ht="14.25">
      <c r="A32" s="63">
        <v>3.5</v>
      </c>
      <c r="B32" s="62" t="s">
        <v>24</v>
      </c>
      <c r="C32" s="82">
        <f aca="true" t="shared" si="0" ref="C32:K32">C31/C28</f>
        <v>1.132214185983129</v>
      </c>
      <c r="D32" s="82">
        <f t="shared" si="0"/>
        <v>1.1553713815410445</v>
      </c>
      <c r="E32" s="82">
        <f t="shared" si="0"/>
        <v>1.1379874531064227</v>
      </c>
      <c r="F32" s="82">
        <f t="shared" si="0"/>
        <v>1.0923937700720996</v>
      </c>
      <c r="G32" s="82">
        <f t="shared" si="0"/>
        <v>1.0814806845507121</v>
      </c>
      <c r="H32" s="82">
        <f t="shared" si="0"/>
        <v>1.1011630216864594</v>
      </c>
      <c r="I32" s="82">
        <f t="shared" si="0"/>
        <v>1.10833537949377</v>
      </c>
      <c r="J32" s="82">
        <f t="shared" si="0"/>
        <v>1.1230520995900115</v>
      </c>
      <c r="K32" s="82">
        <f t="shared" si="0"/>
        <v>1.1824280327655445</v>
      </c>
      <c r="L32" s="82">
        <v>1.1572451447188339</v>
      </c>
      <c r="M32" s="82">
        <v>1.2356929042569218</v>
      </c>
      <c r="N32" s="82">
        <v>1.2255764246317884</v>
      </c>
      <c r="O32" s="82">
        <v>1.2374429223744292</v>
      </c>
      <c r="P32" s="82">
        <v>1.2339406628652887</v>
      </c>
      <c r="Q32" s="82">
        <v>1.2046131187207407</v>
      </c>
      <c r="R32" s="82">
        <v>1.2857696310997788</v>
      </c>
      <c r="S32" s="82"/>
    </row>
    <row r="33" spans="1:19" ht="14.25">
      <c r="A33" s="63"/>
      <c r="C33" s="62"/>
      <c r="D33" s="62"/>
      <c r="E33" s="62"/>
      <c r="F33" s="62"/>
      <c r="G33" s="62"/>
      <c r="H33" s="62"/>
      <c r="I33" s="62"/>
      <c r="J33" s="62"/>
      <c r="K33" s="62"/>
      <c r="L33" s="68"/>
      <c r="M33" s="68"/>
      <c r="N33" s="68"/>
      <c r="O33" s="68"/>
      <c r="P33" s="68"/>
      <c r="Q33" s="68"/>
      <c r="R33" s="68"/>
      <c r="S33" s="232"/>
    </row>
    <row r="34" spans="1:19" ht="15">
      <c r="A34" s="109" t="s">
        <v>25</v>
      </c>
      <c r="B34" s="109"/>
      <c r="C34" s="107"/>
      <c r="D34" s="107"/>
      <c r="E34" s="107"/>
      <c r="F34" s="107"/>
      <c r="G34" s="107"/>
      <c r="H34" s="107"/>
      <c r="I34" s="107"/>
      <c r="J34" s="107"/>
      <c r="K34" s="107"/>
      <c r="L34" s="107"/>
      <c r="M34" s="107"/>
      <c r="N34" s="107"/>
      <c r="O34" s="107"/>
      <c r="P34" s="107"/>
      <c r="Q34" s="107"/>
      <c r="R34" s="107"/>
      <c r="S34" s="232"/>
    </row>
    <row r="35" spans="1:19" ht="14.25">
      <c r="A35" s="108"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416</v>
      </c>
      <c r="S35" s="232"/>
    </row>
    <row r="36" spans="1:19" ht="14.25">
      <c r="A36" s="63">
        <v>4.1</v>
      </c>
      <c r="B36" s="62" t="s">
        <v>26</v>
      </c>
      <c r="C36" s="86">
        <v>25322.64834</v>
      </c>
      <c r="D36" s="86">
        <v>28220.191242</v>
      </c>
      <c r="E36" s="86">
        <v>29795.110988</v>
      </c>
      <c r="F36" s="86">
        <v>32322.996028999998</v>
      </c>
      <c r="G36" s="86">
        <v>37346.506883999995</v>
      </c>
      <c r="H36" s="86">
        <v>41529.503977</v>
      </c>
      <c r="I36" s="86">
        <v>43857.54763100001</v>
      </c>
      <c r="J36" s="86">
        <v>51024</v>
      </c>
      <c r="K36" s="86">
        <v>58630.03075600001</v>
      </c>
      <c r="L36" s="86">
        <v>66773.804</v>
      </c>
      <c r="M36" s="86">
        <v>68913</v>
      </c>
      <c r="N36" s="86">
        <v>69345</v>
      </c>
      <c r="O36" s="86">
        <v>71868</v>
      </c>
      <c r="P36" s="86">
        <v>71705</v>
      </c>
      <c r="Q36" s="86">
        <v>70210</v>
      </c>
      <c r="R36" s="86">
        <v>95869.33019895102</v>
      </c>
      <c r="S36" s="232"/>
    </row>
    <row r="37" spans="1:19" ht="14.25">
      <c r="A37" s="63">
        <v>4.2</v>
      </c>
      <c r="B37" s="62" t="s">
        <v>27</v>
      </c>
      <c r="C37" s="86" t="s">
        <v>110</v>
      </c>
      <c r="D37" s="86" t="s">
        <v>110</v>
      </c>
      <c r="E37" s="86" t="s">
        <v>110</v>
      </c>
      <c r="F37" s="86" t="s">
        <v>110</v>
      </c>
      <c r="G37" s="86" t="s">
        <v>110</v>
      </c>
      <c r="H37" s="86" t="s">
        <v>110</v>
      </c>
      <c r="I37" s="86" t="s">
        <v>110</v>
      </c>
      <c r="J37" s="86">
        <v>2974</v>
      </c>
      <c r="K37" s="86">
        <v>3861.884</v>
      </c>
      <c r="L37" s="86">
        <v>16041.455</v>
      </c>
      <c r="M37" s="86">
        <v>7487</v>
      </c>
      <c r="N37" s="86">
        <v>8239</v>
      </c>
      <c r="O37" s="86">
        <v>8896</v>
      </c>
      <c r="P37" s="86">
        <v>9804</v>
      </c>
      <c r="Q37" s="86">
        <v>9881</v>
      </c>
      <c r="R37" s="86">
        <v>32204.811711226248</v>
      </c>
      <c r="S37" s="232"/>
    </row>
    <row r="38" spans="1:19" ht="14.25">
      <c r="A38" s="63">
        <v>4.3</v>
      </c>
      <c r="B38" s="62" t="s">
        <v>28</v>
      </c>
      <c r="C38" s="86" t="s">
        <v>110</v>
      </c>
      <c r="D38" s="86" t="s">
        <v>110</v>
      </c>
      <c r="E38" s="86" t="s">
        <v>110</v>
      </c>
      <c r="F38" s="86" t="s">
        <v>110</v>
      </c>
      <c r="G38" s="86" t="s">
        <v>110</v>
      </c>
      <c r="H38" s="86" t="s">
        <v>110</v>
      </c>
      <c r="I38" s="86" t="s">
        <v>110</v>
      </c>
      <c r="J38" s="86">
        <v>32017</v>
      </c>
      <c r="K38" s="86">
        <v>31809.13</v>
      </c>
      <c r="L38" s="86">
        <v>37847.477</v>
      </c>
      <c r="M38" s="86">
        <v>29507</v>
      </c>
      <c r="N38" s="86">
        <v>29493</v>
      </c>
      <c r="O38" s="86">
        <v>28882</v>
      </c>
      <c r="P38" s="86">
        <v>29014</v>
      </c>
      <c r="Q38" s="86">
        <v>28393</v>
      </c>
      <c r="R38" s="86">
        <v>48752.83612887361</v>
      </c>
      <c r="S38" s="232"/>
    </row>
    <row r="39" spans="1:19" ht="14.25">
      <c r="A39" s="63">
        <v>4.4</v>
      </c>
      <c r="B39" s="62" t="s">
        <v>29</v>
      </c>
      <c r="C39" s="86" t="s">
        <v>110</v>
      </c>
      <c r="D39" s="86" t="s">
        <v>110</v>
      </c>
      <c r="E39" s="86" t="s">
        <v>110</v>
      </c>
      <c r="F39" s="86" t="s">
        <v>110</v>
      </c>
      <c r="G39" s="86" t="s">
        <v>110</v>
      </c>
      <c r="H39" s="86" t="s">
        <v>110</v>
      </c>
      <c r="I39" s="86" t="s">
        <v>110</v>
      </c>
      <c r="J39" s="86">
        <v>16034</v>
      </c>
      <c r="K39" s="86">
        <v>22959.016756</v>
      </c>
      <c r="L39" s="86">
        <v>12884.872</v>
      </c>
      <c r="M39" s="86">
        <v>31919</v>
      </c>
      <c r="N39" s="86">
        <v>31613</v>
      </c>
      <c r="O39" s="86">
        <v>34090</v>
      </c>
      <c r="P39" s="86">
        <v>32887</v>
      </c>
      <c r="Q39" s="86">
        <v>31936</v>
      </c>
      <c r="R39" s="86">
        <v>14911.68235885116</v>
      </c>
      <c r="S39" s="232"/>
    </row>
    <row r="40" spans="1:19" ht="14.25">
      <c r="A40" s="63">
        <v>4.5</v>
      </c>
      <c r="B40" s="62" t="s">
        <v>30</v>
      </c>
      <c r="C40" s="86">
        <v>711.946618</v>
      </c>
      <c r="D40" s="86">
        <v>1276.837546</v>
      </c>
      <c r="E40" s="86">
        <v>1410.018045</v>
      </c>
      <c r="F40" s="86">
        <v>1334.769798</v>
      </c>
      <c r="G40" s="86">
        <v>989.1109760000002</v>
      </c>
      <c r="H40" s="86">
        <v>555.079595</v>
      </c>
      <c r="I40" s="86">
        <v>616.566339</v>
      </c>
      <c r="J40" s="86">
        <v>535.5855819999999</v>
      </c>
      <c r="K40" s="86">
        <v>517.917101</v>
      </c>
      <c r="L40" s="86">
        <v>951.254631</v>
      </c>
      <c r="M40" s="86">
        <v>513</v>
      </c>
      <c r="N40" s="86">
        <v>630</v>
      </c>
      <c r="O40" s="86">
        <v>828</v>
      </c>
      <c r="P40" s="86">
        <v>885</v>
      </c>
      <c r="Q40" s="86">
        <v>966</v>
      </c>
      <c r="R40" s="86">
        <v>4465.38141499539</v>
      </c>
      <c r="S40" s="232"/>
    </row>
    <row r="41" spans="1:19" ht="14.25">
      <c r="A41" s="63">
        <v>4.6</v>
      </c>
      <c r="B41" s="62" t="s">
        <v>31</v>
      </c>
      <c r="C41" s="86">
        <v>131.05669899999998</v>
      </c>
      <c r="D41" s="86">
        <v>150</v>
      </c>
      <c r="E41" s="86">
        <v>91.47196600000007</v>
      </c>
      <c r="F41" s="86">
        <v>103</v>
      </c>
      <c r="G41" s="86">
        <v>47</v>
      </c>
      <c r="H41" s="86">
        <v>33</v>
      </c>
      <c r="I41" s="86">
        <v>26</v>
      </c>
      <c r="J41" s="86">
        <v>27</v>
      </c>
      <c r="K41" s="86">
        <v>34</v>
      </c>
      <c r="L41" s="86">
        <v>733.4935310000001</v>
      </c>
      <c r="M41" s="86">
        <v>290</v>
      </c>
      <c r="N41" s="86">
        <v>390</v>
      </c>
      <c r="O41" s="86">
        <v>485</v>
      </c>
      <c r="P41" s="86">
        <v>581</v>
      </c>
      <c r="Q41" s="86">
        <v>692</v>
      </c>
      <c r="R41" s="86">
        <v>93.72371758518</v>
      </c>
      <c r="S41" s="232"/>
    </row>
    <row r="42" spans="1:19" ht="14.25">
      <c r="A42" s="63">
        <v>4.7</v>
      </c>
      <c r="B42" s="62" t="s">
        <v>32</v>
      </c>
      <c r="C42" s="86">
        <v>580.889919</v>
      </c>
      <c r="D42" s="86">
        <v>1054.5031199999999</v>
      </c>
      <c r="E42" s="86">
        <v>1318.546079</v>
      </c>
      <c r="F42" s="86">
        <v>1152.919541</v>
      </c>
      <c r="G42" s="86">
        <v>801.748679</v>
      </c>
      <c r="H42" s="86">
        <v>382.804522</v>
      </c>
      <c r="I42" s="86">
        <v>405.297284</v>
      </c>
      <c r="J42" s="86">
        <v>297.007007</v>
      </c>
      <c r="K42" s="86">
        <v>221.829804</v>
      </c>
      <c r="L42" s="86">
        <v>217.7611</v>
      </c>
      <c r="M42" s="86">
        <v>223</v>
      </c>
      <c r="N42" s="86">
        <v>240</v>
      </c>
      <c r="O42" s="86">
        <v>343</v>
      </c>
      <c r="P42" s="86">
        <v>304</v>
      </c>
      <c r="Q42" s="86">
        <v>274</v>
      </c>
      <c r="R42" s="86">
        <v>4371.6576974102</v>
      </c>
      <c r="S42" s="232"/>
    </row>
    <row r="43" spans="1:19" ht="14.25">
      <c r="A43" s="63">
        <v>4.8</v>
      </c>
      <c r="B43" s="62" t="s">
        <v>33</v>
      </c>
      <c r="C43" s="86">
        <v>28664.478528</v>
      </c>
      <c r="D43" s="86">
        <v>33619.083421999996</v>
      </c>
      <c r="E43" s="86">
        <v>36172.637654</v>
      </c>
      <c r="F43" s="86">
        <v>47121.52361</v>
      </c>
      <c r="G43" s="86">
        <v>42112.646579</v>
      </c>
      <c r="H43" s="86">
        <v>47576.440127</v>
      </c>
      <c r="I43" s="86">
        <v>54359.399562000006</v>
      </c>
      <c r="J43" s="86">
        <v>55588.134378</v>
      </c>
      <c r="K43" s="86">
        <v>65658.00187</v>
      </c>
      <c r="L43" s="86">
        <v>70768.378085</v>
      </c>
      <c r="M43" s="86">
        <v>82671</v>
      </c>
      <c r="N43" s="86">
        <v>89668</v>
      </c>
      <c r="O43" s="86">
        <v>100940</v>
      </c>
      <c r="P43" s="86">
        <v>111179</v>
      </c>
      <c r="Q43" s="86">
        <v>119652</v>
      </c>
      <c r="R43" s="86">
        <v>130350.30165120166</v>
      </c>
      <c r="S43" s="232"/>
    </row>
    <row r="44" spans="1:19" ht="14.25">
      <c r="A44" s="63">
        <v>4.9</v>
      </c>
      <c r="B44" s="62" t="s">
        <v>34</v>
      </c>
      <c r="C44" s="86">
        <v>13242.499</v>
      </c>
      <c r="D44" s="86">
        <v>14645.332</v>
      </c>
      <c r="E44" s="86">
        <v>16300.329</v>
      </c>
      <c r="F44" s="86">
        <v>15785.699</v>
      </c>
      <c r="G44" s="86">
        <v>17128.296</v>
      </c>
      <c r="H44" s="86">
        <v>19874.483</v>
      </c>
      <c r="I44" s="86">
        <v>19852.842</v>
      </c>
      <c r="J44" s="86">
        <v>20316.059</v>
      </c>
      <c r="K44" s="86">
        <v>26244.379</v>
      </c>
      <c r="L44" s="86">
        <v>28340.035</v>
      </c>
      <c r="M44" s="86">
        <v>33808</v>
      </c>
      <c r="N44" s="86">
        <v>36891</v>
      </c>
      <c r="O44" s="86">
        <v>41188</v>
      </c>
      <c r="P44" s="86">
        <v>45538</v>
      </c>
      <c r="Q44" s="86">
        <v>46294</v>
      </c>
      <c r="R44" s="86">
        <v>34185.10140194104</v>
      </c>
      <c r="S44" s="232"/>
    </row>
    <row r="45" spans="1:19" ht="14.25">
      <c r="A45" s="73" t="s">
        <v>35</v>
      </c>
      <c r="B45" s="62" t="s">
        <v>36</v>
      </c>
      <c r="C45" s="86">
        <v>10770.217</v>
      </c>
      <c r="D45" s="86">
        <v>11862.261</v>
      </c>
      <c r="E45" s="86">
        <v>14865.475</v>
      </c>
      <c r="F45" s="86">
        <v>13595.566</v>
      </c>
      <c r="G45" s="86">
        <v>6521.012</v>
      </c>
      <c r="H45" s="86">
        <v>7329.502</v>
      </c>
      <c r="I45" s="86">
        <v>6373.834</v>
      </c>
      <c r="J45" s="86">
        <v>4591.811</v>
      </c>
      <c r="K45" s="86">
        <v>5771.62</v>
      </c>
      <c r="L45" s="86">
        <v>6801.303</v>
      </c>
      <c r="M45" s="86">
        <v>8547</v>
      </c>
      <c r="N45" s="86">
        <v>9626</v>
      </c>
      <c r="O45" s="86">
        <v>11954</v>
      </c>
      <c r="P45" s="86">
        <v>13417</v>
      </c>
      <c r="Q45" s="86">
        <v>11822</v>
      </c>
      <c r="R45" s="86">
        <v>18446.42009305175</v>
      </c>
      <c r="S45" s="232"/>
    </row>
    <row r="46" spans="1:19" ht="14.25">
      <c r="A46" s="73" t="s">
        <v>37</v>
      </c>
      <c r="B46" s="62" t="s">
        <v>38</v>
      </c>
      <c r="C46" s="86">
        <v>1424.28</v>
      </c>
      <c r="D46" s="86">
        <v>1516.91</v>
      </c>
      <c r="E46" s="86">
        <v>1906.497</v>
      </c>
      <c r="F46" s="86">
        <v>2628.716</v>
      </c>
      <c r="G46" s="86">
        <v>2984.406</v>
      </c>
      <c r="H46" s="86">
        <v>2710.532</v>
      </c>
      <c r="I46" s="86">
        <v>2770.124</v>
      </c>
      <c r="J46" s="86">
        <v>3070.653</v>
      </c>
      <c r="K46" s="86">
        <v>3204.302</v>
      </c>
      <c r="L46" s="86">
        <v>3357.989</v>
      </c>
      <c r="M46" s="86">
        <v>4615</v>
      </c>
      <c r="N46" s="86">
        <v>5328</v>
      </c>
      <c r="O46" s="86">
        <v>6451</v>
      </c>
      <c r="P46" s="86">
        <v>7617</v>
      </c>
      <c r="Q46" s="86">
        <v>8065</v>
      </c>
      <c r="R46" s="86">
        <v>8648.5287617983</v>
      </c>
      <c r="S46" s="232"/>
    </row>
    <row r="47" spans="1:19" ht="14.25">
      <c r="A47" s="73" t="s">
        <v>39</v>
      </c>
      <c r="B47" s="62" t="s">
        <v>40</v>
      </c>
      <c r="C47" s="86">
        <v>3227.4825279999995</v>
      </c>
      <c r="D47" s="86">
        <v>5594.580421999994</v>
      </c>
      <c r="E47" s="86">
        <v>3100.3366539999997</v>
      </c>
      <c r="F47" s="86">
        <v>15111.542609999997</v>
      </c>
      <c r="G47" s="86">
        <v>15478.932579000004</v>
      </c>
      <c r="H47" s="86">
        <v>17661.923127000002</v>
      </c>
      <c r="I47" s="86">
        <v>25362.599562000003</v>
      </c>
      <c r="J47" s="86">
        <v>27609.611378</v>
      </c>
      <c r="K47" s="86">
        <v>30437.70086999999</v>
      </c>
      <c r="L47" s="86">
        <v>32269.051085</v>
      </c>
      <c r="M47" s="86">
        <v>35701</v>
      </c>
      <c r="N47" s="86">
        <v>37823</v>
      </c>
      <c r="O47" s="86">
        <v>41347</v>
      </c>
      <c r="P47" s="86">
        <v>44607</v>
      </c>
      <c r="Q47" s="86">
        <v>53471</v>
      </c>
      <c r="R47" s="86">
        <v>69070.25139463198</v>
      </c>
      <c r="S47" s="232"/>
    </row>
    <row r="48" spans="1:19"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v>114.35962227697</v>
      </c>
      <c r="S48" s="232"/>
    </row>
    <row r="49" spans="1:19" ht="14.25">
      <c r="A49" s="73" t="s">
        <v>43</v>
      </c>
      <c r="B49" s="62" t="s">
        <v>44</v>
      </c>
      <c r="C49" s="86">
        <v>24485.137351999998</v>
      </c>
      <c r="D49" s="86">
        <v>24823.982672</v>
      </c>
      <c r="E49" s="86">
        <v>25771.027525999998</v>
      </c>
      <c r="F49" s="86">
        <v>27238.526714</v>
      </c>
      <c r="G49" s="86">
        <v>30148.037328</v>
      </c>
      <c r="H49" s="86">
        <v>32083.778649000003</v>
      </c>
      <c r="I49" s="86">
        <v>32385.238426000004</v>
      </c>
      <c r="J49" s="86">
        <v>31369.279476000003</v>
      </c>
      <c r="K49" s="86">
        <v>32182.363481999997</v>
      </c>
      <c r="L49" s="86">
        <v>28675.733618000002</v>
      </c>
      <c r="M49" s="86">
        <v>28600</v>
      </c>
      <c r="N49" s="86">
        <v>25574</v>
      </c>
      <c r="O49" s="86">
        <v>24036</v>
      </c>
      <c r="P49" s="86">
        <v>21980</v>
      </c>
      <c r="Q49" s="86">
        <v>20901</v>
      </c>
      <c r="R49" s="86">
        <v>2468.6180069510997</v>
      </c>
      <c r="S49" s="232"/>
    </row>
    <row r="50" spans="1:19" ht="14.25">
      <c r="A50" s="73" t="s">
        <v>45</v>
      </c>
      <c r="B50" s="62" t="s">
        <v>46</v>
      </c>
      <c r="C50" s="86">
        <v>4460.70395</v>
      </c>
      <c r="D50" s="86">
        <v>4108.165968</v>
      </c>
      <c r="E50" s="86">
        <v>3961.715213</v>
      </c>
      <c r="F50" s="86">
        <v>3861.847066</v>
      </c>
      <c r="G50" s="86">
        <v>3771.011818</v>
      </c>
      <c r="H50" s="86">
        <v>3803.368015</v>
      </c>
      <c r="I50" s="86">
        <v>3855.614006</v>
      </c>
      <c r="J50" s="86">
        <v>3775.928091</v>
      </c>
      <c r="K50" s="86">
        <v>4002.9496759999997</v>
      </c>
      <c r="L50" s="86">
        <v>4585.440761</v>
      </c>
      <c r="M50" s="86">
        <v>5141</v>
      </c>
      <c r="N50" s="86">
        <v>5673</v>
      </c>
      <c r="O50" s="86">
        <v>6272</v>
      </c>
      <c r="P50" s="86">
        <v>6754</v>
      </c>
      <c r="Q50" s="86">
        <v>7249</v>
      </c>
      <c r="R50" s="86">
        <v>7696.76109813688</v>
      </c>
      <c r="S50" s="232"/>
    </row>
    <row r="51" spans="1:19" ht="14.25">
      <c r="A51" s="73" t="s">
        <v>47</v>
      </c>
      <c r="B51" s="62" t="s">
        <v>48</v>
      </c>
      <c r="C51" s="86">
        <v>2732.440314000002</v>
      </c>
      <c r="D51" s="86">
        <v>3124.083120000011</v>
      </c>
      <c r="E51" s="86">
        <v>3617.6885829999987</v>
      </c>
      <c r="F51" s="86">
        <v>3853.6454420000105</v>
      </c>
      <c r="G51" s="86">
        <v>4619.721358000008</v>
      </c>
      <c r="H51" s="86">
        <v>4909.746802999991</v>
      </c>
      <c r="I51" s="86">
        <v>5083.939692999975</v>
      </c>
      <c r="J51" s="86">
        <v>6800.284152999988</v>
      </c>
      <c r="K51" s="86">
        <v>6593.629225000033</v>
      </c>
      <c r="L51" s="86">
        <v>7849.573841999971</v>
      </c>
      <c r="M51" s="86">
        <v>8714</v>
      </c>
      <c r="N51" s="86">
        <v>9927</v>
      </c>
      <c r="O51" s="86">
        <v>10450</v>
      </c>
      <c r="P51" s="86">
        <v>11311</v>
      </c>
      <c r="Q51" s="86">
        <v>12891</v>
      </c>
      <c r="R51" s="86">
        <v>824.0863501526001</v>
      </c>
      <c r="S51" s="232"/>
    </row>
    <row r="52" spans="1:19" ht="14.25">
      <c r="A52" s="73" t="s">
        <v>49</v>
      </c>
      <c r="B52" s="62" t="s">
        <v>50</v>
      </c>
      <c r="C52" s="86">
        <v>495.497937</v>
      </c>
      <c r="D52" s="86">
        <v>871.963132</v>
      </c>
      <c r="E52" s="86">
        <v>1283.742352</v>
      </c>
      <c r="F52" s="86">
        <v>1716.472086</v>
      </c>
      <c r="G52" s="86">
        <v>2149.751145</v>
      </c>
      <c r="H52" s="86">
        <v>2548.255001</v>
      </c>
      <c r="I52" s="86">
        <v>2902.9713100000004</v>
      </c>
      <c r="J52" s="86">
        <v>3160.930035</v>
      </c>
      <c r="K52" s="86">
        <v>3339.144407</v>
      </c>
      <c r="L52" s="86">
        <v>3526.174923</v>
      </c>
      <c r="M52" s="86">
        <v>3841</v>
      </c>
      <c r="N52" s="86">
        <v>4088</v>
      </c>
      <c r="O52" s="86">
        <v>5192</v>
      </c>
      <c r="P52" s="86">
        <v>5539</v>
      </c>
      <c r="Q52" s="86">
        <v>6433</v>
      </c>
      <c r="R52" s="86">
        <v>10203.59588981657</v>
      </c>
      <c r="S52" s="232"/>
    </row>
    <row r="53" spans="1:19" ht="14.25">
      <c r="A53" s="73" t="s">
        <v>51</v>
      </c>
      <c r="B53" s="62" t="s">
        <v>52</v>
      </c>
      <c r="C53" s="86">
        <v>3157.726906</v>
      </c>
      <c r="D53" s="86">
        <v>3081.550518</v>
      </c>
      <c r="E53" s="86">
        <v>3196.287809</v>
      </c>
      <c r="F53" s="86">
        <v>3268.072966</v>
      </c>
      <c r="G53" s="86">
        <v>3974.75801</v>
      </c>
      <c r="H53" s="86">
        <v>3982.901074</v>
      </c>
      <c r="I53" s="86">
        <v>3656.2217699999997</v>
      </c>
      <c r="J53" s="86">
        <v>3767.971927</v>
      </c>
      <c r="K53" s="86">
        <v>4072.010604</v>
      </c>
      <c r="L53" s="86">
        <v>4217.512794</v>
      </c>
      <c r="M53" s="86">
        <v>4472</v>
      </c>
      <c r="N53" s="86">
        <v>4764</v>
      </c>
      <c r="O53" s="86">
        <v>4756</v>
      </c>
      <c r="P53" s="86">
        <v>5355</v>
      </c>
      <c r="Q53" s="86">
        <v>5223</v>
      </c>
      <c r="R53" s="86">
        <v>6969.215444215079</v>
      </c>
      <c r="S53" s="232"/>
    </row>
    <row r="54" spans="1:19" ht="14.25">
      <c r="A54" s="73" t="s">
        <v>53</v>
      </c>
      <c r="B54" s="62" t="s">
        <v>54</v>
      </c>
      <c r="C54" s="86">
        <v>90030.57994499999</v>
      </c>
      <c r="D54" s="86">
        <v>99125.85762000001</v>
      </c>
      <c r="E54" s="86">
        <v>105208.22816999999</v>
      </c>
      <c r="F54" s="86">
        <v>120717.85371100002</v>
      </c>
      <c r="G54" s="86">
        <v>125111.54409800001</v>
      </c>
      <c r="H54" s="86">
        <v>136989.073241</v>
      </c>
      <c r="I54" s="86">
        <v>146717.49873699996</v>
      </c>
      <c r="J54" s="86">
        <v>156022.591269</v>
      </c>
      <c r="K54" s="86">
        <v>174996.047121</v>
      </c>
      <c r="L54" s="86">
        <v>187347.87265400004</v>
      </c>
      <c r="M54" s="86">
        <v>202865</v>
      </c>
      <c r="N54" s="86">
        <v>209669</v>
      </c>
      <c r="O54" s="86">
        <v>224342</v>
      </c>
      <c r="P54" s="86">
        <v>234708</v>
      </c>
      <c r="Q54" s="86">
        <v>243525</v>
      </c>
      <c r="R54" s="86">
        <v>258961.64967669724</v>
      </c>
      <c r="S54" s="232"/>
    </row>
    <row r="55" spans="1:19" ht="14.25">
      <c r="A55" s="73" t="s">
        <v>55</v>
      </c>
      <c r="B55" s="62" t="s">
        <v>56</v>
      </c>
      <c r="C55" s="111">
        <v>0.04844634165638493</v>
      </c>
      <c r="D55" s="111">
        <v>0.0479073844530984</v>
      </c>
      <c r="E55" s="111">
        <v>0.0450905738949622</v>
      </c>
      <c r="F55" s="111">
        <v>0.04069544100705771</v>
      </c>
      <c r="G55" s="111">
        <v>0.015627857082348942</v>
      </c>
      <c r="H55" s="111">
        <v>0.046380656421178494</v>
      </c>
      <c r="I55" s="111">
        <v>0.04825599554776219</v>
      </c>
      <c r="J55" s="111">
        <v>0.03041493760608047</v>
      </c>
      <c r="K55" s="111">
        <v>0.05044110931175005</v>
      </c>
      <c r="L55" s="111">
        <v>0.0431</v>
      </c>
      <c r="M55" s="111">
        <v>0.0463</v>
      </c>
      <c r="N55" s="111">
        <v>0.032903214679061835</v>
      </c>
      <c r="O55" s="111">
        <v>0.03736163660773802</v>
      </c>
      <c r="P55" s="111">
        <v>0.03680039755433095</v>
      </c>
      <c r="Q55" s="111">
        <v>0.01858451332755205</v>
      </c>
      <c r="R55" s="223">
        <v>0.07690147437587617</v>
      </c>
      <c r="S55" s="232"/>
    </row>
    <row r="56" spans="1:19" ht="14.25">
      <c r="A56" s="73"/>
      <c r="C56" s="62"/>
      <c r="D56" s="130"/>
      <c r="E56" s="130"/>
      <c r="F56" s="130"/>
      <c r="G56" s="130"/>
      <c r="H56" s="130"/>
      <c r="I56" s="130"/>
      <c r="J56" s="130"/>
      <c r="K56" s="130"/>
      <c r="L56" s="130"/>
      <c r="M56" s="130"/>
      <c r="N56" s="130"/>
      <c r="O56" s="130"/>
      <c r="P56" s="130"/>
      <c r="Q56" s="130"/>
      <c r="R56" s="130"/>
      <c r="S56" s="232"/>
    </row>
    <row r="57" spans="1:19" ht="15">
      <c r="A57" s="109" t="s">
        <v>58</v>
      </c>
      <c r="B57" s="109"/>
      <c r="C57" s="107"/>
      <c r="D57" s="107"/>
      <c r="E57" s="107"/>
      <c r="F57" s="107"/>
      <c r="G57" s="107"/>
      <c r="H57" s="107"/>
      <c r="I57" s="107"/>
      <c r="J57" s="107"/>
      <c r="K57" s="107"/>
      <c r="L57" s="107"/>
      <c r="M57" s="107"/>
      <c r="N57" s="107"/>
      <c r="O57" s="107"/>
      <c r="P57" s="107"/>
      <c r="Q57" s="107"/>
      <c r="R57" s="107"/>
      <c r="S57" s="232"/>
    </row>
    <row r="58" spans="1:1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416</v>
      </c>
      <c r="S58" s="232"/>
    </row>
    <row r="59" spans="1:19" ht="14.25">
      <c r="A59" s="63">
        <v>5.1</v>
      </c>
      <c r="B59" s="63" t="s">
        <v>60</v>
      </c>
      <c r="C59" s="86">
        <v>6286.743</v>
      </c>
      <c r="D59" s="86">
        <v>6823.836</v>
      </c>
      <c r="E59" s="86">
        <v>7309.927</v>
      </c>
      <c r="F59" s="86">
        <v>7776.915</v>
      </c>
      <c r="G59" s="86">
        <v>8007.768</v>
      </c>
      <c r="H59" s="86">
        <v>8217.732</v>
      </c>
      <c r="I59" s="86">
        <v>8467.384</v>
      </c>
      <c r="J59" s="86">
        <v>8755.816</v>
      </c>
      <c r="K59" s="86">
        <v>9131.274</v>
      </c>
      <c r="L59" s="86">
        <v>9223.408</v>
      </c>
      <c r="M59" s="68">
        <v>9404.465</v>
      </c>
      <c r="N59" s="68">
        <v>9549</v>
      </c>
      <c r="O59" s="68">
        <v>9985</v>
      </c>
      <c r="P59" s="68">
        <v>10174</v>
      </c>
      <c r="Q59" s="68">
        <v>10460</v>
      </c>
      <c r="R59" s="86">
        <v>10919.601999999999</v>
      </c>
      <c r="S59" s="232"/>
    </row>
    <row r="60" spans="1:20" ht="14.25">
      <c r="A60" s="63">
        <v>5.2</v>
      </c>
      <c r="B60" s="63" t="s">
        <v>61</v>
      </c>
      <c r="C60" s="86">
        <v>4351.379</v>
      </c>
      <c r="D60" s="86">
        <v>4726.374</v>
      </c>
      <c r="E60" s="86">
        <v>5066.627</v>
      </c>
      <c r="F60" s="86">
        <v>5203.225</v>
      </c>
      <c r="G60" s="86">
        <v>5268.307</v>
      </c>
      <c r="H60" s="86">
        <v>5308.119</v>
      </c>
      <c r="I60" s="86">
        <v>5415.726</v>
      </c>
      <c r="J60" s="86">
        <v>5340.114</v>
      </c>
      <c r="K60" s="86">
        <v>5584.48</v>
      </c>
      <c r="L60" s="86">
        <v>5526.617</v>
      </c>
      <c r="M60" s="68">
        <v>5553.212</v>
      </c>
      <c r="N60" s="68">
        <v>5546</v>
      </c>
      <c r="O60" s="68">
        <v>5857</v>
      </c>
      <c r="P60" s="68">
        <v>5759</v>
      </c>
      <c r="Q60" s="68">
        <v>5610</v>
      </c>
      <c r="R60" s="86">
        <v>5879.114</v>
      </c>
      <c r="S60" s="232"/>
      <c r="T60" s="68"/>
    </row>
    <row r="61" spans="1:19" ht="14.25">
      <c r="A61" s="63">
        <v>5.3</v>
      </c>
      <c r="B61" s="63" t="s">
        <v>62</v>
      </c>
      <c r="C61" s="86">
        <v>793.54</v>
      </c>
      <c r="D61" s="86">
        <v>882.524</v>
      </c>
      <c r="E61" s="86">
        <v>1004.798</v>
      </c>
      <c r="F61" s="86">
        <v>1152.176</v>
      </c>
      <c r="G61" s="86">
        <v>1294.823</v>
      </c>
      <c r="H61" s="86">
        <v>1441.904</v>
      </c>
      <c r="I61" s="86">
        <v>1579.006</v>
      </c>
      <c r="J61" s="86">
        <v>1921.644</v>
      </c>
      <c r="K61" s="86">
        <v>2045.06</v>
      </c>
      <c r="L61" s="86">
        <v>2188.133</v>
      </c>
      <c r="M61" s="68">
        <v>2325.082</v>
      </c>
      <c r="N61" s="68">
        <v>2429</v>
      </c>
      <c r="O61" s="68">
        <v>2526</v>
      </c>
      <c r="P61" s="68">
        <v>2801</v>
      </c>
      <c r="Q61" s="68">
        <v>3129</v>
      </c>
      <c r="R61" s="86">
        <v>3225.22</v>
      </c>
      <c r="S61" s="232"/>
    </row>
    <row r="62" spans="1:19" ht="14.25">
      <c r="A62" s="63">
        <v>5.4</v>
      </c>
      <c r="B62" s="63" t="s">
        <v>63</v>
      </c>
      <c r="C62" s="86">
        <v>1141.824</v>
      </c>
      <c r="D62" s="86">
        <v>1214.938</v>
      </c>
      <c r="E62" s="86">
        <v>1238.502</v>
      </c>
      <c r="F62" s="86">
        <v>1421.514</v>
      </c>
      <c r="G62" s="86">
        <v>1444.638</v>
      </c>
      <c r="H62" s="86">
        <v>1467.709</v>
      </c>
      <c r="I62" s="86">
        <v>1472.652</v>
      </c>
      <c r="J62" s="86">
        <v>1494.058</v>
      </c>
      <c r="K62" s="86">
        <v>1501.734</v>
      </c>
      <c r="L62" s="86">
        <v>1508.658</v>
      </c>
      <c r="M62" s="68">
        <v>1526.171</v>
      </c>
      <c r="N62" s="68">
        <v>1574</v>
      </c>
      <c r="O62" s="68">
        <v>1602</v>
      </c>
      <c r="P62" s="68">
        <v>1614</v>
      </c>
      <c r="Q62" s="68">
        <v>1721</v>
      </c>
      <c r="R62" s="129">
        <v>1815.268</v>
      </c>
      <c r="S62" s="232"/>
    </row>
    <row r="63" spans="1:19" ht="14.25">
      <c r="A63" s="63">
        <v>5.5</v>
      </c>
      <c r="B63" s="63" t="s">
        <v>82</v>
      </c>
      <c r="C63" s="86">
        <v>182</v>
      </c>
      <c r="D63" s="86">
        <v>180</v>
      </c>
      <c r="E63" s="86">
        <v>175</v>
      </c>
      <c r="F63" s="86">
        <v>178</v>
      </c>
      <c r="G63" s="86">
        <v>180</v>
      </c>
      <c r="H63" s="86">
        <v>182</v>
      </c>
      <c r="I63" s="86">
        <v>182</v>
      </c>
      <c r="J63" s="86">
        <v>180</v>
      </c>
      <c r="K63" s="86">
        <v>178</v>
      </c>
      <c r="L63" s="86">
        <v>178</v>
      </c>
      <c r="M63" s="62">
        <v>172</v>
      </c>
      <c r="N63" s="68">
        <v>171</v>
      </c>
      <c r="O63" s="68">
        <v>167</v>
      </c>
      <c r="P63" s="68">
        <v>167</v>
      </c>
      <c r="Q63" s="68">
        <v>169</v>
      </c>
      <c r="R63" s="209">
        <v>116</v>
      </c>
      <c r="S63" s="232"/>
    </row>
    <row r="64" spans="1:19" ht="14.25">
      <c r="A64" s="63">
        <v>5.6</v>
      </c>
      <c r="B64" s="63" t="s">
        <v>80</v>
      </c>
      <c r="C64" s="86" t="s">
        <v>110</v>
      </c>
      <c r="D64" s="86" t="s">
        <v>110</v>
      </c>
      <c r="E64" s="86" t="s">
        <v>110</v>
      </c>
      <c r="F64" s="86" t="s">
        <v>110</v>
      </c>
      <c r="G64" s="86" t="s">
        <v>110</v>
      </c>
      <c r="H64" s="86" t="s">
        <v>110</v>
      </c>
      <c r="I64" s="86" t="s">
        <v>110</v>
      </c>
      <c r="J64" s="86" t="s">
        <v>110</v>
      </c>
      <c r="K64" s="86" t="s">
        <v>110</v>
      </c>
      <c r="L64" s="86" t="s">
        <v>110</v>
      </c>
      <c r="M64" s="86" t="s">
        <v>110</v>
      </c>
      <c r="N64" s="86" t="s">
        <v>110</v>
      </c>
      <c r="O64" s="86" t="s">
        <v>110</v>
      </c>
      <c r="P64" s="86" t="s">
        <v>110</v>
      </c>
      <c r="Q64" s="86" t="s">
        <v>110</v>
      </c>
      <c r="R64" s="209">
        <v>2674</v>
      </c>
      <c r="S64" s="232"/>
    </row>
    <row r="65" spans="1:19" ht="14.25">
      <c r="A65" s="63">
        <v>5.7</v>
      </c>
      <c r="B65" s="63" t="s">
        <v>66</v>
      </c>
      <c r="C65" s="86">
        <v>39218</v>
      </c>
      <c r="D65" s="86">
        <v>39220</v>
      </c>
      <c r="E65" s="86">
        <v>39559</v>
      </c>
      <c r="F65" s="86">
        <v>40259</v>
      </c>
      <c r="G65" s="86">
        <v>40805</v>
      </c>
      <c r="H65" s="86">
        <v>40845</v>
      </c>
      <c r="I65" s="86">
        <v>40983</v>
      </c>
      <c r="J65" s="86">
        <v>41522</v>
      </c>
      <c r="K65" s="86">
        <v>42007</v>
      </c>
      <c r="L65" s="86">
        <v>42271</v>
      </c>
      <c r="M65" s="62">
        <v>42602</v>
      </c>
      <c r="N65" s="65">
        <v>42993</v>
      </c>
      <c r="O65" s="65">
        <v>43550</v>
      </c>
      <c r="P65" s="65">
        <v>44155</v>
      </c>
      <c r="Q65" s="65">
        <v>44709</v>
      </c>
      <c r="R65" s="79" t="s">
        <v>110</v>
      </c>
      <c r="S65" s="232"/>
    </row>
    <row r="66" spans="3:19" ht="14.25">
      <c r="C66" s="62"/>
      <c r="D66" s="62"/>
      <c r="E66" s="62"/>
      <c r="F66" s="62"/>
      <c r="G66" s="62"/>
      <c r="H66" s="62"/>
      <c r="I66" s="62"/>
      <c r="J66" s="62"/>
      <c r="K66" s="62"/>
      <c r="L66" s="62"/>
      <c r="M66" s="62"/>
      <c r="S66" s="232"/>
    </row>
    <row r="67" spans="1:19" ht="15">
      <c r="A67" s="109" t="s">
        <v>67</v>
      </c>
      <c r="B67" s="109"/>
      <c r="C67" s="107"/>
      <c r="D67" s="107"/>
      <c r="E67" s="107"/>
      <c r="F67" s="107"/>
      <c r="G67" s="107"/>
      <c r="H67" s="107"/>
      <c r="I67" s="107"/>
      <c r="J67" s="107"/>
      <c r="K67" s="107"/>
      <c r="L67" s="107"/>
      <c r="M67" s="107"/>
      <c r="N67" s="107"/>
      <c r="O67" s="107"/>
      <c r="P67" s="107"/>
      <c r="Q67" s="107"/>
      <c r="R67" s="107"/>
      <c r="S67" s="232"/>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416</v>
      </c>
      <c r="S68" s="232"/>
    </row>
    <row r="69" spans="1:19" ht="14.25">
      <c r="A69" s="63">
        <v>6.1</v>
      </c>
      <c r="B69" s="62" t="s">
        <v>69</v>
      </c>
      <c r="C69" s="82">
        <v>0.3472294188674505</v>
      </c>
      <c r="D69" s="82">
        <v>0.3400125913501177</v>
      </c>
      <c r="E69" s="82">
        <v>0.33091768360203544</v>
      </c>
      <c r="F69" s="82">
        <v>0.28339349634597877</v>
      </c>
      <c r="G69" s="81">
        <v>0.2918404596086399</v>
      </c>
      <c r="H69" s="81">
        <v>0.27038949982299015</v>
      </c>
      <c r="I69" s="81">
        <v>0.2597214618132463</v>
      </c>
      <c r="J69" s="81">
        <v>0.254901326491868</v>
      </c>
      <c r="K69" s="81">
        <v>0.25063143492240864</v>
      </c>
      <c r="L69" s="81">
        <v>0.24955802939819408</v>
      </c>
      <c r="M69" s="81">
        <v>0.2467</v>
      </c>
      <c r="N69" s="76">
        <v>0.2556</v>
      </c>
      <c r="O69" s="76">
        <v>0.2514</v>
      </c>
      <c r="P69" s="76">
        <v>0.2508</v>
      </c>
      <c r="Q69" s="76">
        <v>0.2451</v>
      </c>
      <c r="R69" s="176" t="s">
        <v>110</v>
      </c>
      <c r="S69" s="232"/>
    </row>
    <row r="70" spans="1:19" ht="14.25">
      <c r="A70" s="63">
        <v>6.2</v>
      </c>
      <c r="B70" s="62" t="s">
        <v>70</v>
      </c>
      <c r="C70" s="82">
        <v>0.46614125823674324</v>
      </c>
      <c r="D70" s="82">
        <v>0.45666517620355124</v>
      </c>
      <c r="E70" s="82">
        <v>0.4449568889025586</v>
      </c>
      <c r="F70" s="82">
        <v>0.38303509282605414</v>
      </c>
      <c r="G70" s="81">
        <v>0.3909744485016789</v>
      </c>
      <c r="H70" s="81">
        <v>0.36188407386550636</v>
      </c>
      <c r="I70" s="81">
        <v>0.34511209463085213</v>
      </c>
      <c r="J70" s="81">
        <v>0.34146163083463893</v>
      </c>
      <c r="K70" s="81">
        <v>0.33764053876954503</v>
      </c>
      <c r="L70" s="81">
        <v>0.33253973299334616</v>
      </c>
      <c r="M70" s="81">
        <v>0.3265</v>
      </c>
      <c r="N70" s="76">
        <v>0.3344</v>
      </c>
      <c r="O70" s="76">
        <v>0.3283</v>
      </c>
      <c r="P70" s="76">
        <v>0.3281</v>
      </c>
      <c r="Q70" s="76">
        <v>0.3187</v>
      </c>
      <c r="R70" s="176" t="s">
        <v>110</v>
      </c>
      <c r="S70" s="232"/>
    </row>
    <row r="71" spans="1:19" ht="14.25">
      <c r="A71" s="63">
        <v>6.3</v>
      </c>
      <c r="B71" s="62" t="s">
        <v>71</v>
      </c>
      <c r="C71" s="82">
        <v>0.6257075001400219</v>
      </c>
      <c r="D71" s="82">
        <v>0.6161526111701917</v>
      </c>
      <c r="E71" s="82">
        <v>0.599509075408725</v>
      </c>
      <c r="F71" s="82">
        <v>0.5582922677442717</v>
      </c>
      <c r="G71" s="81">
        <v>0.5649965571962285</v>
      </c>
      <c r="H71" s="81">
        <v>0.5373279982721634</v>
      </c>
      <c r="I71" s="81">
        <v>0.5201378676299458</v>
      </c>
      <c r="J71" s="81">
        <v>0.5117066864484682</v>
      </c>
      <c r="K71" s="81">
        <v>0.502281945520978</v>
      </c>
      <c r="L71" s="81">
        <v>0.49299460220519453</v>
      </c>
      <c r="M71" s="81">
        <v>0.4847</v>
      </c>
      <c r="N71" s="76">
        <v>0.4794</v>
      </c>
      <c r="O71" s="76">
        <v>0.4686</v>
      </c>
      <c r="P71" s="76">
        <v>0.4674</v>
      </c>
      <c r="Q71" s="76">
        <v>0.4628</v>
      </c>
      <c r="R71" s="176" t="s">
        <v>110</v>
      </c>
      <c r="S71" s="232"/>
    </row>
    <row r="72" spans="1:19" ht="14.25">
      <c r="A72" s="63">
        <v>6.4</v>
      </c>
      <c r="B72" s="62" t="s">
        <v>72</v>
      </c>
      <c r="C72" s="80">
        <v>0.04100313337204536</v>
      </c>
      <c r="D72" s="80">
        <v>0.044562964224060427</v>
      </c>
      <c r="E72" s="80">
        <v>0.04546792349280435</v>
      </c>
      <c r="F72" s="80">
        <v>0.04970881355198683</v>
      </c>
      <c r="G72" s="80">
        <v>0.050574639864985046</v>
      </c>
      <c r="H72" s="80">
        <v>0.057699045253559095</v>
      </c>
      <c r="I72" s="194">
        <v>0.05686592510910597</v>
      </c>
      <c r="J72" s="194">
        <v>0.057719446886930655</v>
      </c>
      <c r="K72" s="194">
        <v>0.06344436243175046</v>
      </c>
      <c r="L72" s="194">
        <v>0.06628873437995358</v>
      </c>
      <c r="M72" s="194">
        <v>0.0692</v>
      </c>
      <c r="N72" s="194">
        <v>0.0688</v>
      </c>
      <c r="O72" s="194">
        <v>0.071</v>
      </c>
      <c r="P72" s="194">
        <v>0.0716</v>
      </c>
      <c r="Q72" s="194">
        <v>0.0728</v>
      </c>
      <c r="R72" s="194">
        <v>0.07537245025167569</v>
      </c>
      <c r="S72" s="232"/>
    </row>
    <row r="73" spans="5:20" ht="14.25">
      <c r="E73" s="82"/>
      <c r="F73" s="82"/>
      <c r="G73" s="82"/>
      <c r="H73" s="82"/>
      <c r="I73" s="82"/>
      <c r="J73" s="82"/>
      <c r="K73" s="82"/>
      <c r="S73" s="232"/>
      <c r="T73" s="68"/>
    </row>
    <row r="74" spans="1:19" ht="14.25">
      <c r="A74" s="62" t="s">
        <v>287</v>
      </c>
      <c r="R74" s="232"/>
      <c r="S74" s="232"/>
    </row>
    <row r="75" spans="1:19" ht="14.25">
      <c r="A75" s="62" t="s">
        <v>291</v>
      </c>
      <c r="S75" s="232"/>
    </row>
    <row r="76" spans="1:19" ht="14.25">
      <c r="A76" s="62" t="s">
        <v>307</v>
      </c>
      <c r="N76" s="130"/>
      <c r="O76" s="130"/>
      <c r="R76" s="130"/>
      <c r="S76" s="232"/>
    </row>
    <row r="77" spans="1:19" ht="14.25">
      <c r="A77" s="62" t="s">
        <v>290</v>
      </c>
      <c r="S77" s="232"/>
    </row>
    <row r="78" spans="1:22" ht="14.25">
      <c r="A78" s="137" t="s">
        <v>415</v>
      </c>
      <c r="C78" s="62"/>
      <c r="D78" s="62"/>
      <c r="E78" s="62"/>
      <c r="F78" s="62"/>
      <c r="G78" s="62"/>
      <c r="H78" s="62"/>
      <c r="I78" s="62"/>
      <c r="J78" s="62"/>
      <c r="K78" s="62"/>
      <c r="L78" s="62"/>
      <c r="M78" s="62"/>
      <c r="S78" s="232"/>
      <c r="T78" s="68"/>
      <c r="U78" s="68"/>
      <c r="V78" s="68"/>
    </row>
    <row r="79" spans="1:22" ht="14.25">
      <c r="A79" s="62" t="s">
        <v>425</v>
      </c>
      <c r="C79" s="62"/>
      <c r="D79" s="62"/>
      <c r="E79" s="62"/>
      <c r="F79" s="62"/>
      <c r="G79" s="62"/>
      <c r="H79" s="62"/>
      <c r="I79" s="62"/>
      <c r="J79" s="62"/>
      <c r="K79" s="62"/>
      <c r="L79" s="62"/>
      <c r="M79" s="62"/>
      <c r="S79" s="232"/>
      <c r="T79" s="68"/>
      <c r="U79" s="68"/>
      <c r="V79" s="68"/>
    </row>
    <row r="80" spans="3:22" ht="14.25">
      <c r="C80" s="62"/>
      <c r="D80" s="62"/>
      <c r="E80" s="62"/>
      <c r="F80" s="62"/>
      <c r="G80" s="62"/>
      <c r="H80" s="62"/>
      <c r="I80" s="62"/>
      <c r="J80" s="62"/>
      <c r="K80" s="62"/>
      <c r="L80" s="62"/>
      <c r="M80" s="62"/>
      <c r="S80" s="232"/>
      <c r="T80" s="68"/>
      <c r="U80" s="68"/>
      <c r="V80" s="68"/>
    </row>
    <row r="81" ht="14.25">
      <c r="S81" s="232"/>
    </row>
    <row r="82" ht="14.25">
      <c r="S82" s="232"/>
    </row>
    <row r="83" ht="14.25">
      <c r="S83" s="232"/>
    </row>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7.xml><?xml version="1.0" encoding="utf-8"?>
<worksheet xmlns="http://schemas.openxmlformats.org/spreadsheetml/2006/main" xmlns:r="http://schemas.openxmlformats.org/officeDocument/2006/relationships">
  <sheetPr>
    <tabColor theme="8" tint="-0.4999699890613556"/>
  </sheetPr>
  <dimension ref="A1:IV77"/>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bestFit="1" customWidth="1"/>
    <col min="3" max="15" width="10.7109375" style="62" customWidth="1"/>
    <col min="16" max="17" width="9.421875" style="62" customWidth="1"/>
    <col min="18" max="18" width="10.140625" style="62" customWidth="1"/>
    <col min="19" max="19" width="12.00390625" style="62" customWidth="1"/>
    <col min="20" max="20" width="6.7109375" style="62" customWidth="1"/>
    <col min="21" max="21" width="9.140625" style="113" customWidth="1"/>
    <col min="22" max="22" width="10.57421875" style="113" customWidth="1"/>
    <col min="23" max="23" width="9.140625" style="113" customWidth="1"/>
    <col min="24" max="24" width="6.7109375" style="62" customWidth="1"/>
    <col min="25" max="16384" width="9.140625" style="62" customWidth="1"/>
  </cols>
  <sheetData>
    <row r="1" spans="1:18" ht="14.25">
      <c r="A1" s="87" t="s">
        <v>79</v>
      </c>
      <c r="B1" s="93" t="s">
        <v>99</v>
      </c>
      <c r="N1" s="93"/>
      <c r="O1" s="93"/>
      <c r="P1" s="93"/>
      <c r="Q1" s="93"/>
      <c r="R1" s="214"/>
    </row>
    <row r="2" spans="1:18" ht="14.25">
      <c r="A2" s="93"/>
      <c r="I2" s="11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25" ht="14.25">
      <c r="A5" s="63">
        <v>1.1</v>
      </c>
      <c r="B5" s="62" t="s">
        <v>2</v>
      </c>
      <c r="C5" s="86" t="s">
        <v>110</v>
      </c>
      <c r="D5" s="86" t="s">
        <v>110</v>
      </c>
      <c r="E5" s="86">
        <v>91.1</v>
      </c>
      <c r="F5" s="86">
        <v>136.45280690931526</v>
      </c>
      <c r="G5" s="86">
        <v>286.52699111481</v>
      </c>
      <c r="H5" s="86">
        <v>112.2779</v>
      </c>
      <c r="I5" s="86">
        <v>165.76</v>
      </c>
      <c r="J5" s="86">
        <v>114.85</v>
      </c>
      <c r="K5" s="86">
        <v>88.38174496644295</v>
      </c>
      <c r="L5" s="86">
        <v>38.61664429530202</v>
      </c>
      <c r="M5" s="86">
        <v>46.708993288590605</v>
      </c>
      <c r="N5" s="86">
        <v>35.22</v>
      </c>
      <c r="O5" s="86">
        <v>33.1749704078338</v>
      </c>
      <c r="P5" s="86">
        <v>30.752461417</v>
      </c>
      <c r="Q5" s="86">
        <v>18</v>
      </c>
      <c r="R5" s="78">
        <v>15.9171422816088</v>
      </c>
      <c r="U5" s="68"/>
      <c r="X5" s="113"/>
      <c r="Y5" s="68"/>
    </row>
    <row r="6" spans="1:25" ht="14.25">
      <c r="A6" s="63">
        <v>1.2</v>
      </c>
      <c r="B6" s="62" t="s">
        <v>3</v>
      </c>
      <c r="C6" s="86" t="s">
        <v>110</v>
      </c>
      <c r="D6" s="86" t="s">
        <v>110</v>
      </c>
      <c r="E6" s="86" t="s">
        <v>110</v>
      </c>
      <c r="F6" s="86">
        <v>-1.24413271464206</v>
      </c>
      <c r="G6" s="86">
        <v>-1.68429388237189</v>
      </c>
      <c r="H6" s="86">
        <v>-0.962</v>
      </c>
      <c r="I6" s="86">
        <v>-1.13</v>
      </c>
      <c r="J6" s="86">
        <v>-0.54</v>
      </c>
      <c r="K6" s="86">
        <v>-1.2316778523489933</v>
      </c>
      <c r="L6" s="86">
        <v>-0.8449664429530201</v>
      </c>
      <c r="M6" s="86">
        <v>-0.537986577181208</v>
      </c>
      <c r="N6" s="86">
        <v>-0.48</v>
      </c>
      <c r="O6" s="86">
        <v>-0.67631551</v>
      </c>
      <c r="P6" s="86">
        <v>-0.594903894</v>
      </c>
      <c r="Q6" s="86">
        <v>-1</v>
      </c>
      <c r="R6" s="78">
        <v>-0.419928825622776</v>
      </c>
      <c r="T6" s="68"/>
      <c r="U6" s="68"/>
      <c r="X6" s="113"/>
      <c r="Y6" s="68"/>
    </row>
    <row r="7" spans="1:25" ht="14.25">
      <c r="A7" s="63">
        <v>1.3</v>
      </c>
      <c r="B7" s="62" t="s">
        <v>4</v>
      </c>
      <c r="C7" s="86" t="s">
        <v>110</v>
      </c>
      <c r="D7" s="86" t="s">
        <v>110</v>
      </c>
      <c r="E7" s="86">
        <v>91.1</v>
      </c>
      <c r="F7" s="86">
        <v>137.696939623957</v>
      </c>
      <c r="G7" s="86">
        <v>288.211284997181</v>
      </c>
      <c r="H7" s="86">
        <v>113.24</v>
      </c>
      <c r="I7" s="86">
        <v>166.89</v>
      </c>
      <c r="J7" s="86">
        <v>115.39</v>
      </c>
      <c r="K7" s="86">
        <v>89.61342281879195</v>
      </c>
      <c r="L7" s="86">
        <v>39.46161073825504</v>
      </c>
      <c r="M7" s="86">
        <v>47.24697986577181</v>
      </c>
      <c r="N7" s="86">
        <v>35.699999999999996</v>
      </c>
      <c r="O7" s="86">
        <v>33.8512859178338</v>
      </c>
      <c r="P7" s="86">
        <v>31.347365311</v>
      </c>
      <c r="Q7" s="86">
        <v>19</v>
      </c>
      <c r="R7" s="78">
        <v>16.337071107231576</v>
      </c>
      <c r="T7" s="68"/>
      <c r="U7" s="68"/>
      <c r="X7" s="113"/>
      <c r="Y7" s="68"/>
    </row>
    <row r="8" spans="1:25" ht="14.25">
      <c r="A8" s="63">
        <v>1.4</v>
      </c>
      <c r="B8" s="62" t="s">
        <v>5</v>
      </c>
      <c r="C8" s="86" t="s">
        <v>110</v>
      </c>
      <c r="D8" s="86" t="s">
        <v>110</v>
      </c>
      <c r="E8" s="86">
        <v>-233</v>
      </c>
      <c r="F8" s="86">
        <v>-240.51779631467426</v>
      </c>
      <c r="G8" s="86">
        <v>-272.82460472982</v>
      </c>
      <c r="H8" s="86">
        <v>-251.98</v>
      </c>
      <c r="I8" s="86">
        <v>-254.8</v>
      </c>
      <c r="J8" s="86">
        <v>-244.2</v>
      </c>
      <c r="K8" s="86">
        <v>-242.51865771812078</v>
      </c>
      <c r="L8" s="86">
        <v>-224.1261744966443</v>
      </c>
      <c r="M8" s="86">
        <v>-228.86</v>
      </c>
      <c r="N8" s="86">
        <v>-223.66</v>
      </c>
      <c r="O8" s="86">
        <v>-226.175078</v>
      </c>
      <c r="P8" s="86">
        <v>-225.8787895</v>
      </c>
      <c r="Q8" s="86">
        <v>-229.753552724984</v>
      </c>
      <c r="R8" s="78">
        <v>-238.8074934533</v>
      </c>
      <c r="S8" s="66"/>
      <c r="T8" s="68"/>
      <c r="U8" s="68"/>
      <c r="X8" s="113"/>
      <c r="Y8" s="68"/>
    </row>
    <row r="9" spans="1:25" ht="14.25">
      <c r="A9" s="63">
        <v>1.5</v>
      </c>
      <c r="B9" s="62" t="s">
        <v>6</v>
      </c>
      <c r="C9" s="86" t="s">
        <v>110</v>
      </c>
      <c r="D9" s="86" t="s">
        <v>110</v>
      </c>
      <c r="E9" s="86" t="s">
        <v>110</v>
      </c>
      <c r="F9" s="86" t="s">
        <v>110</v>
      </c>
      <c r="G9" s="86">
        <v>5.62894263549244</v>
      </c>
      <c r="H9" s="86">
        <v>3.63</v>
      </c>
      <c r="I9" s="86">
        <v>3.29</v>
      </c>
      <c r="J9" s="86">
        <v>2.86</v>
      </c>
      <c r="K9" s="86">
        <v>4.119865771812081</v>
      </c>
      <c r="L9" s="86">
        <v>3.54510067114094</v>
      </c>
      <c r="M9" s="86">
        <v>2.7445637583892615</v>
      </c>
      <c r="N9" s="86">
        <v>2.56</v>
      </c>
      <c r="O9" s="86">
        <v>2.815829119</v>
      </c>
      <c r="P9" s="86">
        <v>2.2431463149</v>
      </c>
      <c r="Q9" s="86">
        <v>10.5741953630409</v>
      </c>
      <c r="R9" s="78">
        <v>10.3867588800107</v>
      </c>
      <c r="S9" s="66"/>
      <c r="T9" s="68"/>
      <c r="U9" s="68"/>
      <c r="X9" s="113"/>
      <c r="Y9" s="68"/>
    </row>
    <row r="10" spans="1:25" ht="14.25">
      <c r="A10" s="63">
        <v>1.6</v>
      </c>
      <c r="B10" s="62" t="s">
        <v>7</v>
      </c>
      <c r="C10" s="86" t="s">
        <v>110</v>
      </c>
      <c r="D10" s="86" t="s">
        <v>110</v>
      </c>
      <c r="E10" s="86">
        <v>-233</v>
      </c>
      <c r="F10" s="86">
        <v>-240.51779631467426</v>
      </c>
      <c r="G10" s="86">
        <v>-278.453547365313</v>
      </c>
      <c r="H10" s="86">
        <v>-255.6</v>
      </c>
      <c r="I10" s="86">
        <v>-258.09000000000003</v>
      </c>
      <c r="J10" s="86">
        <v>-247.06</v>
      </c>
      <c r="K10" s="86">
        <v>-246.63852348993285</v>
      </c>
      <c r="L10" s="86">
        <v>-227.67127516778524</v>
      </c>
      <c r="M10" s="86">
        <v>-231.60456375838928</v>
      </c>
      <c r="N10" s="86">
        <v>-226.22</v>
      </c>
      <c r="O10" s="86">
        <v>-228.990907119</v>
      </c>
      <c r="P10" s="86">
        <v>-228.1219358149</v>
      </c>
      <c r="Q10" s="86">
        <v>-240.3277480880249</v>
      </c>
      <c r="R10" s="78">
        <v>-249.1942523333107</v>
      </c>
      <c r="S10" s="66"/>
      <c r="T10" s="68"/>
      <c r="U10" s="68"/>
      <c r="X10" s="113"/>
      <c r="Y10" s="68"/>
    </row>
    <row r="11" spans="1:25" ht="14.25">
      <c r="A11" s="63">
        <v>1.7</v>
      </c>
      <c r="B11" s="62" t="s">
        <v>8</v>
      </c>
      <c r="C11" s="86" t="s">
        <v>110</v>
      </c>
      <c r="D11" s="86" t="s">
        <v>110</v>
      </c>
      <c r="E11" s="86" t="s">
        <v>110</v>
      </c>
      <c r="F11" s="86" t="s">
        <v>110</v>
      </c>
      <c r="G11" s="86" t="s">
        <v>110</v>
      </c>
      <c r="H11" s="86" t="s">
        <v>110</v>
      </c>
      <c r="I11" s="86" t="s">
        <v>110</v>
      </c>
      <c r="J11" s="86" t="s">
        <v>110</v>
      </c>
      <c r="K11" s="86" t="s">
        <v>110</v>
      </c>
      <c r="L11" s="86" t="s">
        <v>110</v>
      </c>
      <c r="M11" s="86" t="s">
        <v>110</v>
      </c>
      <c r="N11" s="86" t="s">
        <v>110</v>
      </c>
      <c r="O11" s="86" t="s">
        <v>110</v>
      </c>
      <c r="P11" s="86" t="s">
        <v>110</v>
      </c>
      <c r="Q11" s="86" t="s">
        <v>110</v>
      </c>
      <c r="R11" s="78" t="s">
        <v>110</v>
      </c>
      <c r="S11" s="66"/>
      <c r="T11" s="68"/>
      <c r="U11" s="68"/>
      <c r="X11" s="113"/>
      <c r="Y11" s="68"/>
    </row>
    <row r="12" spans="1:25" ht="14.25">
      <c r="A12" s="63">
        <v>1.8</v>
      </c>
      <c r="B12" s="62" t="s">
        <v>9</v>
      </c>
      <c r="C12" s="86" t="s">
        <v>110</v>
      </c>
      <c r="D12" s="86" t="s">
        <v>110</v>
      </c>
      <c r="E12" s="86" t="s">
        <v>110</v>
      </c>
      <c r="F12" s="86" t="s">
        <v>110</v>
      </c>
      <c r="G12" s="86" t="s">
        <v>110</v>
      </c>
      <c r="H12" s="86" t="s">
        <v>110</v>
      </c>
      <c r="I12" s="86" t="s">
        <v>110</v>
      </c>
      <c r="J12" s="86" t="s">
        <v>110</v>
      </c>
      <c r="K12" s="86" t="s">
        <v>110</v>
      </c>
      <c r="L12" s="86" t="s">
        <v>110</v>
      </c>
      <c r="M12" s="86" t="s">
        <v>110</v>
      </c>
      <c r="N12" s="86" t="s">
        <v>110</v>
      </c>
      <c r="O12" s="86" t="s">
        <v>110</v>
      </c>
      <c r="P12" s="86" t="s">
        <v>110</v>
      </c>
      <c r="Q12" s="86" t="s">
        <v>110</v>
      </c>
      <c r="R12" s="78" t="s">
        <v>110</v>
      </c>
      <c r="S12" s="67"/>
      <c r="T12" s="68"/>
      <c r="U12" s="68"/>
      <c r="X12" s="113"/>
      <c r="Y12" s="68"/>
    </row>
    <row r="13" spans="1:25" ht="14.25">
      <c r="A13" s="63">
        <v>1.9</v>
      </c>
      <c r="B13" s="62" t="s">
        <v>10</v>
      </c>
      <c r="C13" s="86" t="s">
        <v>110</v>
      </c>
      <c r="D13" s="86" t="s">
        <v>110</v>
      </c>
      <c r="E13" s="86">
        <v>324.1</v>
      </c>
      <c r="F13" s="86">
        <v>378.2147359386313</v>
      </c>
      <c r="G13" s="86">
        <v>566.664832362494</v>
      </c>
      <c r="H13" s="86">
        <v>368.86</v>
      </c>
      <c r="I13" s="86">
        <v>424.98</v>
      </c>
      <c r="J13" s="86">
        <v>362.45</v>
      </c>
      <c r="K13" s="86">
        <v>336.25194630872477</v>
      </c>
      <c r="L13" s="86">
        <v>267.13288590604026</v>
      </c>
      <c r="M13" s="86">
        <v>278.8515436241611</v>
      </c>
      <c r="N13" s="68">
        <v>261.92</v>
      </c>
      <c r="O13" s="68">
        <v>262.8421930368338</v>
      </c>
      <c r="P13" s="68">
        <v>259.4693011259</v>
      </c>
      <c r="Q13" s="68">
        <v>259.3277480880249</v>
      </c>
      <c r="R13" s="78">
        <v>265.5313234405423</v>
      </c>
      <c r="S13" s="67"/>
      <c r="T13" s="68"/>
      <c r="U13" s="68"/>
      <c r="X13" s="113"/>
      <c r="Y13" s="68"/>
    </row>
    <row r="14" spans="1:24" ht="14.25">
      <c r="A14" s="63"/>
      <c r="L14" s="68"/>
      <c r="M14" s="68"/>
      <c r="N14" s="68"/>
      <c r="O14" s="68"/>
      <c r="P14" s="68"/>
      <c r="Q14" s="68"/>
      <c r="R14" s="65"/>
      <c r="S14" s="66"/>
      <c r="T14" s="68"/>
      <c r="U14" s="68"/>
      <c r="X14" s="113"/>
    </row>
    <row r="15" spans="1:52" ht="15">
      <c r="A15" s="107" t="s">
        <v>11</v>
      </c>
      <c r="B15" s="107"/>
      <c r="C15" s="107"/>
      <c r="D15" s="107"/>
      <c r="E15" s="107"/>
      <c r="F15" s="107"/>
      <c r="G15" s="107"/>
      <c r="H15" s="107"/>
      <c r="I15" s="107"/>
      <c r="J15" s="107"/>
      <c r="K15" s="107"/>
      <c r="L15" s="107"/>
      <c r="M15" s="107"/>
      <c r="N15" s="107"/>
      <c r="O15" s="107"/>
      <c r="P15" s="107"/>
      <c r="Q15" s="107"/>
      <c r="R15" s="107"/>
      <c r="S15" s="67"/>
      <c r="T15" s="68"/>
      <c r="U15" s="68"/>
      <c r="X15" s="113"/>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row>
    <row r="16" spans="1:52"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c r="S16" s="94"/>
      <c r="T16" s="68"/>
      <c r="U16" s="68"/>
      <c r="X16" s="113"/>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row>
    <row r="17" spans="1:24" ht="14.25">
      <c r="A17" s="63">
        <v>2.1</v>
      </c>
      <c r="B17" s="62" t="s">
        <v>12</v>
      </c>
      <c r="C17" s="78" t="s">
        <v>110</v>
      </c>
      <c r="D17" s="78" t="s">
        <v>110</v>
      </c>
      <c r="E17" s="78">
        <v>221.6</v>
      </c>
      <c r="F17" s="78">
        <v>13.64925032856798</v>
      </c>
      <c r="G17" s="78">
        <v>200.44278313156</v>
      </c>
      <c r="H17" s="78">
        <v>144.96</v>
      </c>
      <c r="I17" s="78">
        <v>191.93</v>
      </c>
      <c r="J17" s="78">
        <v>164.06</v>
      </c>
      <c r="K17" s="78">
        <v>168.62939597315435</v>
      </c>
      <c r="L17" s="78">
        <v>-219.02107382550338</v>
      </c>
      <c r="M17" s="78">
        <v>172.7565100671141</v>
      </c>
      <c r="N17" s="86">
        <v>183</v>
      </c>
      <c r="O17" s="86">
        <v>222.7130636</v>
      </c>
      <c r="P17" s="86">
        <v>260.64607987</v>
      </c>
      <c r="Q17" s="86">
        <v>234.7667</v>
      </c>
      <c r="R17" s="129">
        <v>249.720271268381</v>
      </c>
      <c r="S17" s="94"/>
      <c r="T17" s="68"/>
      <c r="U17" s="68"/>
      <c r="X17" s="113"/>
    </row>
    <row r="18" spans="1:24" ht="14.25">
      <c r="A18" s="63">
        <v>2.2</v>
      </c>
      <c r="B18" s="62" t="s">
        <v>13</v>
      </c>
      <c r="C18" s="78" t="s">
        <v>110</v>
      </c>
      <c r="D18" s="78" t="s">
        <v>110</v>
      </c>
      <c r="E18" s="78" t="s">
        <v>110</v>
      </c>
      <c r="F18" s="78" t="s">
        <v>110</v>
      </c>
      <c r="G18" s="78">
        <v>-224.17134190535</v>
      </c>
      <c r="H18" s="78">
        <v>491.4364</v>
      </c>
      <c r="I18" s="78">
        <v>222.14</v>
      </c>
      <c r="J18" s="78">
        <v>790.92</v>
      </c>
      <c r="K18" s="78">
        <v>522.6975838926174</v>
      </c>
      <c r="L18" s="78">
        <v>-399.7110067114094</v>
      </c>
      <c r="M18" s="78">
        <v>563.8606711409395</v>
      </c>
      <c r="N18" s="86">
        <v>-105.24</v>
      </c>
      <c r="O18" s="86">
        <v>389.6735446</v>
      </c>
      <c r="P18" s="86">
        <v>-16.37523674</v>
      </c>
      <c r="Q18" s="86">
        <v>-186.921</v>
      </c>
      <c r="R18" s="86">
        <v>413.972335996777</v>
      </c>
      <c r="S18" s="66"/>
      <c r="T18" s="68"/>
      <c r="U18" s="68"/>
      <c r="X18" s="113"/>
    </row>
    <row r="19" spans="1:24" ht="14.25">
      <c r="A19" s="63">
        <v>2.3</v>
      </c>
      <c r="B19" s="62" t="s">
        <v>14</v>
      </c>
      <c r="C19" s="78" t="s">
        <v>110</v>
      </c>
      <c r="D19" s="78" t="s">
        <v>110</v>
      </c>
      <c r="E19" s="78">
        <v>-26.2</v>
      </c>
      <c r="F19" s="78">
        <v>2.8565</v>
      </c>
      <c r="G19" s="78">
        <v>-4.15698064585403</v>
      </c>
      <c r="H19" s="78">
        <v>-4.7</v>
      </c>
      <c r="I19" s="78">
        <v>-5.69</v>
      </c>
      <c r="J19" s="78">
        <v>-5.75</v>
      </c>
      <c r="K19" s="78">
        <v>5.864563758389262</v>
      </c>
      <c r="L19" s="78">
        <v>-5.938120805369127</v>
      </c>
      <c r="M19" s="78">
        <v>-5.803758389261745</v>
      </c>
      <c r="N19" s="86">
        <v>-6.52</v>
      </c>
      <c r="O19" s="86">
        <v>-6.42634241</v>
      </c>
      <c r="P19" s="86">
        <v>-7.285524319</v>
      </c>
      <c r="Q19" s="86">
        <v>-7.41578601947469</v>
      </c>
      <c r="R19" s="129">
        <v>-7.74081783388169</v>
      </c>
      <c r="S19" s="66"/>
      <c r="T19" s="68"/>
      <c r="U19" s="68"/>
      <c r="X19" s="113"/>
    </row>
    <row r="20" spans="1:24" ht="14.25">
      <c r="A20" s="63">
        <v>2.4</v>
      </c>
      <c r="B20" s="62" t="s">
        <v>15</v>
      </c>
      <c r="C20" s="78" t="s">
        <v>110</v>
      </c>
      <c r="D20" s="78" t="s">
        <v>110</v>
      </c>
      <c r="E20" s="78">
        <v>247.79999999999998</v>
      </c>
      <c r="F20" s="78">
        <v>10.79275032856798</v>
      </c>
      <c r="G20" s="78">
        <v>-19.571578127935982</v>
      </c>
      <c r="H20" s="78">
        <v>641.0964</v>
      </c>
      <c r="I20" s="78">
        <v>419.76</v>
      </c>
      <c r="J20" s="78">
        <v>960.73</v>
      </c>
      <c r="K20" s="78">
        <v>685.4624161073825</v>
      </c>
      <c r="L20" s="78">
        <v>-612.7939597315436</v>
      </c>
      <c r="M20" s="78">
        <v>742.4209395973153</v>
      </c>
      <c r="N20" s="86">
        <v>84.28</v>
      </c>
      <c r="O20" s="86">
        <v>618.8129506099999</v>
      </c>
      <c r="P20" s="86">
        <v>251.556367449</v>
      </c>
      <c r="Q20" s="86">
        <v>55.26148601947468</v>
      </c>
      <c r="R20" s="129">
        <v>671.4334250990397</v>
      </c>
      <c r="S20" s="66"/>
      <c r="T20" s="68"/>
      <c r="U20" s="68"/>
      <c r="X20" s="113"/>
    </row>
    <row r="21" spans="1:24" ht="14.25">
      <c r="A21" s="63">
        <v>2.5</v>
      </c>
      <c r="B21" s="62" t="s">
        <v>10</v>
      </c>
      <c r="C21" s="78" t="s">
        <v>110</v>
      </c>
      <c r="D21" s="78" t="s">
        <v>110</v>
      </c>
      <c r="E21" s="78">
        <v>324.1</v>
      </c>
      <c r="F21" s="78">
        <v>378.2147359386313</v>
      </c>
      <c r="G21" s="78">
        <v>566.664832362494</v>
      </c>
      <c r="H21" s="78">
        <v>368.86</v>
      </c>
      <c r="I21" s="78">
        <v>424.98</v>
      </c>
      <c r="J21" s="78">
        <v>362.45</v>
      </c>
      <c r="K21" s="78">
        <v>336.25194630872477</v>
      </c>
      <c r="L21" s="78">
        <v>267.13288590604026</v>
      </c>
      <c r="M21" s="78">
        <v>278.8515436241611</v>
      </c>
      <c r="N21" s="86">
        <v>261.92</v>
      </c>
      <c r="O21" s="86">
        <v>262.8421930368338</v>
      </c>
      <c r="P21" s="86">
        <v>259.4693011259</v>
      </c>
      <c r="Q21" s="86">
        <v>259.3277480880249</v>
      </c>
      <c r="R21" s="129">
        <v>265.5313234405423</v>
      </c>
      <c r="S21" s="66"/>
      <c r="T21" s="68"/>
      <c r="U21" s="68"/>
      <c r="X21" s="113"/>
    </row>
    <row r="22" spans="1:24" ht="14.25">
      <c r="A22" s="63">
        <v>2.6</v>
      </c>
      <c r="B22" s="62" t="s">
        <v>16</v>
      </c>
      <c r="C22" s="78" t="s">
        <v>110</v>
      </c>
      <c r="D22" s="78" t="s">
        <v>110</v>
      </c>
      <c r="E22" s="78">
        <v>0.001</v>
      </c>
      <c r="F22" s="78">
        <v>0.5064</v>
      </c>
      <c r="G22" s="78">
        <v>1.44699755724371</v>
      </c>
      <c r="H22" s="78">
        <v>0.7</v>
      </c>
      <c r="I22" s="78">
        <v>0.55</v>
      </c>
      <c r="J22" s="78">
        <v>2.53</v>
      </c>
      <c r="K22" s="78">
        <v>1.5100671140939597</v>
      </c>
      <c r="L22" s="78">
        <v>0.3221476510067114</v>
      </c>
      <c r="M22" s="201" t="s">
        <v>110</v>
      </c>
      <c r="N22" s="201" t="s">
        <v>110</v>
      </c>
      <c r="O22" s="201" t="s">
        <v>110</v>
      </c>
      <c r="P22" s="127">
        <v>0.0231030638</v>
      </c>
      <c r="Q22" s="201" t="s">
        <v>110</v>
      </c>
      <c r="R22" s="201" t="s">
        <v>110</v>
      </c>
      <c r="S22" s="66"/>
      <c r="T22" s="68"/>
      <c r="U22" s="68"/>
      <c r="X22" s="113"/>
    </row>
    <row r="23" spans="1:24" ht="14.25">
      <c r="A23" s="63">
        <v>2.7</v>
      </c>
      <c r="B23" s="62" t="s">
        <v>17</v>
      </c>
      <c r="C23" s="78" t="s">
        <v>110</v>
      </c>
      <c r="D23" s="78" t="s">
        <v>110</v>
      </c>
      <c r="E23" s="78">
        <v>-6.32</v>
      </c>
      <c r="F23" s="78">
        <v>-10.4</v>
      </c>
      <c r="G23" s="78">
        <v>-0.781413577430006</v>
      </c>
      <c r="H23" s="78">
        <v>-0.74</v>
      </c>
      <c r="I23" s="78">
        <v>-0.72</v>
      </c>
      <c r="J23" s="78">
        <v>-0.73</v>
      </c>
      <c r="K23" s="201">
        <v>-0.0005369127516778523</v>
      </c>
      <c r="L23" s="201">
        <v>-0.0005369127516778523</v>
      </c>
      <c r="M23" s="201" t="s">
        <v>110</v>
      </c>
      <c r="N23" s="201" t="s">
        <v>110</v>
      </c>
      <c r="O23" s="201" t="s">
        <v>110</v>
      </c>
      <c r="P23" s="201" t="s">
        <v>110</v>
      </c>
      <c r="Q23" s="201" t="s">
        <v>110</v>
      </c>
      <c r="R23" s="201" t="s">
        <v>110</v>
      </c>
      <c r="S23" s="66"/>
      <c r="T23" s="68"/>
      <c r="U23" s="68"/>
      <c r="X23" s="113"/>
    </row>
    <row r="24" spans="1:24" ht="14.25">
      <c r="A24" s="63">
        <v>2.8</v>
      </c>
      <c r="B24" s="62" t="s">
        <v>18</v>
      </c>
      <c r="C24" s="78" t="s">
        <v>110</v>
      </c>
      <c r="D24" s="78" t="s">
        <v>110</v>
      </c>
      <c r="E24" s="78">
        <v>578.221</v>
      </c>
      <c r="F24" s="78">
        <v>399.91388626719925</v>
      </c>
      <c r="G24" s="78">
        <v>549.3216653692318</v>
      </c>
      <c r="H24" s="78">
        <v>1011.3964000000001</v>
      </c>
      <c r="I24" s="78">
        <v>846.01</v>
      </c>
      <c r="J24" s="78">
        <v>1326.44</v>
      </c>
      <c r="K24" s="78">
        <v>1023.224966442953</v>
      </c>
      <c r="L24" s="78">
        <v>-345.33838926174496</v>
      </c>
      <c r="M24" s="78">
        <v>1021.2724832214764</v>
      </c>
      <c r="N24" s="86">
        <v>346.20000000000005</v>
      </c>
      <c r="O24" s="86">
        <v>881.6551436468337</v>
      </c>
      <c r="P24" s="86">
        <v>511.04877163870003</v>
      </c>
      <c r="Q24" s="86">
        <v>314.5892341074996</v>
      </c>
      <c r="R24" s="129">
        <v>936.9647485395819</v>
      </c>
      <c r="S24" s="66"/>
      <c r="T24" s="68"/>
      <c r="U24" s="68"/>
      <c r="X24" s="113"/>
    </row>
    <row r="25" spans="1:24" ht="14.25">
      <c r="A25" s="63"/>
      <c r="L25" s="68"/>
      <c r="M25" s="68"/>
      <c r="N25" s="68"/>
      <c r="O25" s="68"/>
      <c r="P25" s="68"/>
      <c r="Q25" s="68"/>
      <c r="R25" s="68"/>
      <c r="S25" s="66"/>
      <c r="T25" s="68"/>
      <c r="U25" s="68"/>
      <c r="X25" s="113"/>
    </row>
    <row r="26" spans="1:24" ht="15">
      <c r="A26" s="109" t="s">
        <v>19</v>
      </c>
      <c r="B26" s="109"/>
      <c r="C26" s="107"/>
      <c r="D26" s="107"/>
      <c r="E26" s="107"/>
      <c r="F26" s="107"/>
      <c r="G26" s="107"/>
      <c r="H26" s="107"/>
      <c r="I26" s="107"/>
      <c r="J26" s="107"/>
      <c r="K26" s="107"/>
      <c r="L26" s="107"/>
      <c r="M26" s="107"/>
      <c r="N26" s="107"/>
      <c r="O26" s="107"/>
      <c r="P26" s="107"/>
      <c r="Q26" s="107"/>
      <c r="R26" s="107"/>
      <c r="S26" s="66"/>
      <c r="T26" s="68"/>
      <c r="U26" s="68"/>
      <c r="X26" s="113"/>
    </row>
    <row r="27" spans="1:24"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c r="S27" s="66"/>
      <c r="T27" s="68"/>
      <c r="U27" s="68"/>
      <c r="X27" s="113"/>
    </row>
    <row r="28" spans="1:24" ht="14.25">
      <c r="A28" s="63">
        <v>3.1</v>
      </c>
      <c r="B28" s="62" t="s">
        <v>20</v>
      </c>
      <c r="C28" s="78" t="s">
        <v>110</v>
      </c>
      <c r="D28" s="78" t="s">
        <v>110</v>
      </c>
      <c r="E28" s="86">
        <v>4631</v>
      </c>
      <c r="F28" s="86">
        <v>4551.6</v>
      </c>
      <c r="G28" s="86">
        <v>4839.14624325558</v>
      </c>
      <c r="H28" s="86">
        <v>4899.219</v>
      </c>
      <c r="I28" s="86">
        <v>5164.75</v>
      </c>
      <c r="J28" s="86">
        <v>5801.53</v>
      </c>
      <c r="K28" s="86">
        <v>5879.044295302013</v>
      </c>
      <c r="L28" s="86">
        <v>5231.107248322148</v>
      </c>
      <c r="M28" s="86">
        <v>5776.280671140939</v>
      </c>
      <c r="N28" s="68">
        <v>5539.38</v>
      </c>
      <c r="O28" s="68">
        <v>5500.71075</v>
      </c>
      <c r="P28" s="68">
        <v>5570.2538651</v>
      </c>
      <c r="Q28" s="68">
        <v>5259.13797029239</v>
      </c>
      <c r="R28" s="68">
        <v>5630.22614651179</v>
      </c>
      <c r="S28" s="66"/>
      <c r="T28" s="68"/>
      <c r="U28" s="68"/>
      <c r="X28" s="113"/>
    </row>
    <row r="29" spans="1:24" ht="14.25">
      <c r="A29" s="63">
        <v>3.2</v>
      </c>
      <c r="B29" s="62" t="s">
        <v>21</v>
      </c>
      <c r="C29" s="78" t="s">
        <v>110</v>
      </c>
      <c r="D29" s="78" t="s">
        <v>110</v>
      </c>
      <c r="E29" s="86">
        <v>5757</v>
      </c>
      <c r="F29" s="86">
        <v>5797</v>
      </c>
      <c r="G29" s="86">
        <v>5732.92647572008</v>
      </c>
      <c r="H29" s="86">
        <v>6091.237</v>
      </c>
      <c r="I29" s="86">
        <v>6813.28</v>
      </c>
      <c r="J29" s="86">
        <v>7131.71</v>
      </c>
      <c r="K29" s="86">
        <v>7702.115033557046</v>
      </c>
      <c r="L29" s="86">
        <v>7068.643624161074</v>
      </c>
      <c r="M29" s="86">
        <v>7977.466040268457</v>
      </c>
      <c r="N29" s="68">
        <v>8043.148</v>
      </c>
      <c r="O29" s="68">
        <v>7943</v>
      </c>
      <c r="P29" s="68">
        <v>7525.7752287</v>
      </c>
      <c r="Q29" s="68">
        <v>7967.684333186</v>
      </c>
      <c r="R29" s="68">
        <v>9093.13435842342</v>
      </c>
      <c r="S29" s="66"/>
      <c r="T29" s="68"/>
      <c r="U29" s="68"/>
      <c r="X29" s="113"/>
    </row>
    <row r="30" spans="1:24" ht="14.25">
      <c r="A30" s="63">
        <v>3.3</v>
      </c>
      <c r="B30" s="62" t="s">
        <v>22</v>
      </c>
      <c r="C30" s="78" t="s">
        <v>110</v>
      </c>
      <c r="D30" s="78" t="s">
        <v>110</v>
      </c>
      <c r="E30" s="86">
        <v>1125</v>
      </c>
      <c r="F30" s="86">
        <v>1245.5</v>
      </c>
      <c r="G30" s="86">
        <v>451.385794432663</v>
      </c>
      <c r="H30" s="86">
        <v>402.9671</v>
      </c>
      <c r="I30" s="86">
        <v>919.93</v>
      </c>
      <c r="J30" s="86">
        <v>538.1</v>
      </c>
      <c r="K30" s="86">
        <v>971.7420134228188</v>
      </c>
      <c r="L30" s="86">
        <v>1054.0798657718121</v>
      </c>
      <c r="M30" s="86">
        <v>1543.9456375838927</v>
      </c>
      <c r="N30" s="72">
        <v>1758.64</v>
      </c>
      <c r="O30" s="68">
        <v>1473.48421</v>
      </c>
      <c r="P30" s="68">
        <v>1047.5541646</v>
      </c>
      <c r="Q30" s="68">
        <v>1677.97029238826</v>
      </c>
      <c r="R30" s="68">
        <v>2365.14577318203</v>
      </c>
      <c r="S30" s="69"/>
      <c r="T30" s="68"/>
      <c r="U30" s="68"/>
      <c r="X30" s="113"/>
    </row>
    <row r="31" spans="1:24" ht="14.25">
      <c r="A31" s="63">
        <v>3.4</v>
      </c>
      <c r="B31" s="62" t="s">
        <v>23</v>
      </c>
      <c r="C31" s="78" t="s">
        <v>110</v>
      </c>
      <c r="D31" s="78" t="s">
        <v>110</v>
      </c>
      <c r="E31" s="86">
        <v>4632</v>
      </c>
      <c r="F31" s="86">
        <v>4551.5</v>
      </c>
      <c r="G31" s="86">
        <v>5281.540681287417</v>
      </c>
      <c r="H31" s="86">
        <v>5688.2699</v>
      </c>
      <c r="I31" s="86">
        <v>5893.349999999999</v>
      </c>
      <c r="J31" s="86">
        <v>6593.61</v>
      </c>
      <c r="K31" s="86">
        <v>6730.373020134228</v>
      </c>
      <c r="L31" s="86">
        <v>6014.563758389261</v>
      </c>
      <c r="M31" s="86">
        <v>6433.520402684564</v>
      </c>
      <c r="N31" s="72">
        <v>6284.508</v>
      </c>
      <c r="O31" s="68">
        <v>6469.5157899999995</v>
      </c>
      <c r="P31" s="68">
        <v>6478.2210641</v>
      </c>
      <c r="Q31" s="68">
        <v>6289.71404079774</v>
      </c>
      <c r="R31" s="68">
        <v>6727.98858524139</v>
      </c>
      <c r="S31" s="69"/>
      <c r="T31" s="68"/>
      <c r="U31" s="68"/>
      <c r="X31" s="113"/>
    </row>
    <row r="32" spans="1:24" ht="14.25">
      <c r="A32" s="63">
        <v>3.5</v>
      </c>
      <c r="B32" s="62" t="s">
        <v>24</v>
      </c>
      <c r="C32" s="82" t="s">
        <v>110</v>
      </c>
      <c r="D32" s="82" t="s">
        <v>110</v>
      </c>
      <c r="E32" s="82">
        <v>1.0002159360829195</v>
      </c>
      <c r="F32" s="82">
        <v>0.9999780297038403</v>
      </c>
      <c r="G32" s="82">
        <v>1.0914199356236467</v>
      </c>
      <c r="H32" s="82">
        <v>1.1610564663469831</v>
      </c>
      <c r="I32" s="82">
        <v>1.141071687884215</v>
      </c>
      <c r="J32" s="82">
        <v>1.1365295017004136</v>
      </c>
      <c r="K32" s="82">
        <v>1.144807332972898</v>
      </c>
      <c r="L32" s="82">
        <v>1.1497687722457617</v>
      </c>
      <c r="M32" s="82">
        <v>1.113782513171024</v>
      </c>
      <c r="N32" s="82">
        <v>1.1345146929800807</v>
      </c>
      <c r="O32" s="82">
        <v>1.1761236109351867</v>
      </c>
      <c r="P32" s="82">
        <v>1.163002839904443</v>
      </c>
      <c r="Q32" s="82">
        <v>1.1959591241619498</v>
      </c>
      <c r="R32" s="82">
        <v>1.1949766155325252</v>
      </c>
      <c r="S32" s="71"/>
      <c r="T32" s="68"/>
      <c r="U32" s="68"/>
      <c r="X32" s="113"/>
    </row>
    <row r="33" spans="1:24" ht="14.25">
      <c r="A33" s="63"/>
      <c r="L33" s="68"/>
      <c r="M33" s="68"/>
      <c r="N33" s="68"/>
      <c r="O33" s="68"/>
      <c r="P33" s="68"/>
      <c r="Q33" s="68"/>
      <c r="R33" s="68"/>
      <c r="S33" s="71"/>
      <c r="T33" s="68"/>
      <c r="U33" s="68"/>
      <c r="X33" s="113"/>
    </row>
    <row r="34" spans="1:24" ht="15">
      <c r="A34" s="109" t="s">
        <v>25</v>
      </c>
      <c r="B34" s="109"/>
      <c r="C34" s="107"/>
      <c r="D34" s="107"/>
      <c r="E34" s="107"/>
      <c r="F34" s="107"/>
      <c r="G34" s="107"/>
      <c r="H34" s="107"/>
      <c r="I34" s="107"/>
      <c r="J34" s="107"/>
      <c r="K34" s="107"/>
      <c r="L34" s="107"/>
      <c r="M34" s="107"/>
      <c r="N34" s="107"/>
      <c r="O34" s="107"/>
      <c r="P34" s="107"/>
      <c r="Q34" s="107"/>
      <c r="R34" s="107"/>
      <c r="S34" s="71"/>
      <c r="T34" s="68"/>
      <c r="U34" s="68"/>
      <c r="X34" s="113"/>
    </row>
    <row r="35" spans="1:24"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c r="S35" s="95"/>
      <c r="T35" s="68"/>
      <c r="U35" s="68"/>
      <c r="X35" s="113"/>
    </row>
    <row r="36" spans="1:24" ht="14.25">
      <c r="A36" s="63">
        <v>4.1</v>
      </c>
      <c r="B36" s="62" t="s">
        <v>26</v>
      </c>
      <c r="C36" s="86" t="s">
        <v>110</v>
      </c>
      <c r="D36" s="86" t="s">
        <v>110</v>
      </c>
      <c r="E36" s="86">
        <v>3405.672076180257</v>
      </c>
      <c r="F36" s="86">
        <v>3136.896306627685</v>
      </c>
      <c r="G36" s="86">
        <v>3070.1383781172</v>
      </c>
      <c r="H36" s="86">
        <v>3196.294</v>
      </c>
      <c r="I36" s="86">
        <v>3761.44</v>
      </c>
      <c r="J36" s="86">
        <v>4236.23</v>
      </c>
      <c r="K36" s="86">
        <v>4370.893959731544</v>
      </c>
      <c r="L36" s="86">
        <v>4123.095838926174</v>
      </c>
      <c r="M36" s="86">
        <v>4128.673691275168</v>
      </c>
      <c r="N36" s="86">
        <v>4283.16</v>
      </c>
      <c r="O36" s="86">
        <v>4165.822259</v>
      </c>
      <c r="P36" s="86">
        <v>3885.4897984</v>
      </c>
      <c r="Q36" s="86">
        <v>4296.40441462075</v>
      </c>
      <c r="R36" s="86">
        <v>4622.16813267978</v>
      </c>
      <c r="S36" s="72"/>
      <c r="T36" s="68"/>
      <c r="U36" s="68"/>
      <c r="X36" s="113"/>
    </row>
    <row r="37" spans="1:24" ht="14.25">
      <c r="A37" s="63">
        <v>4.2</v>
      </c>
      <c r="B37" s="62" t="s">
        <v>27</v>
      </c>
      <c r="C37" s="86" t="s">
        <v>110</v>
      </c>
      <c r="D37" s="86" t="s">
        <v>110</v>
      </c>
      <c r="E37" s="86" t="s">
        <v>110</v>
      </c>
      <c r="F37" s="86" t="s">
        <v>110</v>
      </c>
      <c r="G37" s="86" t="s">
        <v>110</v>
      </c>
      <c r="H37" s="86" t="s">
        <v>110</v>
      </c>
      <c r="I37" s="86" t="s">
        <v>110</v>
      </c>
      <c r="J37" s="86" t="s">
        <v>110</v>
      </c>
      <c r="K37" s="86" t="s">
        <v>110</v>
      </c>
      <c r="L37" s="86" t="s">
        <v>110</v>
      </c>
      <c r="M37" s="86" t="s">
        <v>110</v>
      </c>
      <c r="N37" s="86" t="s">
        <v>110</v>
      </c>
      <c r="O37" s="86" t="s">
        <v>110</v>
      </c>
      <c r="P37" s="86" t="s">
        <v>110</v>
      </c>
      <c r="Q37" s="86" t="s">
        <v>110</v>
      </c>
      <c r="R37" s="86" t="s">
        <v>110</v>
      </c>
      <c r="S37" s="95"/>
      <c r="T37" s="68"/>
      <c r="U37" s="68"/>
      <c r="X37" s="113"/>
    </row>
    <row r="38" spans="1:24"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t="s">
        <v>110</v>
      </c>
      <c r="S38" s="95"/>
      <c r="T38" s="68"/>
      <c r="U38" s="68"/>
      <c r="X38" s="113"/>
    </row>
    <row r="39" spans="1:24" ht="14.25">
      <c r="A39" s="63">
        <v>4.4</v>
      </c>
      <c r="B39" s="62" t="s">
        <v>29</v>
      </c>
      <c r="C39" s="86" t="s">
        <v>110</v>
      </c>
      <c r="D39" s="86" t="s">
        <v>110</v>
      </c>
      <c r="E39" s="86" t="s">
        <v>110</v>
      </c>
      <c r="F39" s="86" t="s">
        <v>110</v>
      </c>
      <c r="G39" s="86" t="s">
        <v>110</v>
      </c>
      <c r="H39" s="86" t="s">
        <v>110</v>
      </c>
      <c r="I39" s="86" t="s">
        <v>110</v>
      </c>
      <c r="J39" s="86" t="s">
        <v>110</v>
      </c>
      <c r="K39" s="86">
        <v>4370.893959731544</v>
      </c>
      <c r="L39" s="86">
        <v>4123.095838926174</v>
      </c>
      <c r="M39" s="86">
        <v>4128.673691275168</v>
      </c>
      <c r="N39" s="86">
        <v>4283.16</v>
      </c>
      <c r="O39" s="86">
        <v>4165.822259</v>
      </c>
      <c r="P39" s="86">
        <v>3885.4897984</v>
      </c>
      <c r="Q39" s="86">
        <v>4296.40441462075</v>
      </c>
      <c r="R39" s="86">
        <v>4622.16813267978</v>
      </c>
      <c r="S39" s="72"/>
      <c r="T39" s="68"/>
      <c r="U39" s="68"/>
      <c r="X39" s="113"/>
    </row>
    <row r="40" spans="1:24" ht="14.25">
      <c r="A40" s="63">
        <v>4.5</v>
      </c>
      <c r="B40" s="62" t="s">
        <v>30</v>
      </c>
      <c r="C40" s="86" t="s">
        <v>110</v>
      </c>
      <c r="D40" s="86" t="s">
        <v>110</v>
      </c>
      <c r="E40" s="86">
        <v>792.3822424892704</v>
      </c>
      <c r="F40" s="86">
        <v>888.9724539334281</v>
      </c>
      <c r="G40" s="86">
        <v>458.131962526508</v>
      </c>
      <c r="H40" s="86">
        <v>169.695</v>
      </c>
      <c r="I40" s="86">
        <v>185.88</v>
      </c>
      <c r="J40" s="86">
        <v>87.7</v>
      </c>
      <c r="K40" s="86">
        <v>102.38228187919464</v>
      </c>
      <c r="L40" s="86">
        <v>73.07020134228189</v>
      </c>
      <c r="M40" s="86">
        <v>67.36456375838925</v>
      </c>
      <c r="N40" s="86">
        <v>92.94</v>
      </c>
      <c r="O40" s="86">
        <v>135.7521791</v>
      </c>
      <c r="P40" s="86">
        <v>146.52688418</v>
      </c>
      <c r="Q40" s="86">
        <v>192.826375215976</v>
      </c>
      <c r="R40" s="86">
        <v>314.613979722017</v>
      </c>
      <c r="S40" s="71"/>
      <c r="T40" s="68"/>
      <c r="U40" s="68"/>
      <c r="X40" s="113"/>
    </row>
    <row r="41" spans="1:24" ht="14.25">
      <c r="A41" s="63">
        <v>4.6</v>
      </c>
      <c r="B41" s="62" t="s">
        <v>31</v>
      </c>
      <c r="C41" s="86" t="s">
        <v>110</v>
      </c>
      <c r="D41" s="86" t="s">
        <v>110</v>
      </c>
      <c r="E41" s="86" t="s">
        <v>110</v>
      </c>
      <c r="F41" s="86" t="s">
        <v>110</v>
      </c>
      <c r="G41" s="86" t="s">
        <v>110</v>
      </c>
      <c r="H41" s="86" t="s">
        <v>110</v>
      </c>
      <c r="I41" s="86" t="s">
        <v>110</v>
      </c>
      <c r="J41" s="86" t="s">
        <v>110</v>
      </c>
      <c r="K41" s="86" t="s">
        <v>110</v>
      </c>
      <c r="L41" s="86" t="s">
        <v>110</v>
      </c>
      <c r="M41" s="86" t="s">
        <v>110</v>
      </c>
      <c r="N41" s="86" t="s">
        <v>110</v>
      </c>
      <c r="O41" s="86" t="s">
        <v>110</v>
      </c>
      <c r="P41" s="86" t="s">
        <v>110</v>
      </c>
      <c r="Q41" s="86" t="s">
        <v>110</v>
      </c>
      <c r="R41" s="86" t="s">
        <v>110</v>
      </c>
      <c r="S41" s="71"/>
      <c r="T41" s="68"/>
      <c r="U41" s="68"/>
      <c r="X41" s="113"/>
    </row>
    <row r="42" spans="1:24" ht="14.25">
      <c r="A42" s="63">
        <v>4.7</v>
      </c>
      <c r="B42" s="62" t="s">
        <v>32</v>
      </c>
      <c r="C42" s="86" t="s">
        <v>110</v>
      </c>
      <c r="D42" s="86" t="s">
        <v>110</v>
      </c>
      <c r="E42" s="86" t="s">
        <v>110</v>
      </c>
      <c r="F42" s="86" t="s">
        <v>110</v>
      </c>
      <c r="G42" s="86" t="s">
        <v>110</v>
      </c>
      <c r="H42" s="86" t="s">
        <v>110</v>
      </c>
      <c r="I42" s="86" t="s">
        <v>110</v>
      </c>
      <c r="J42" s="86" t="s">
        <v>110</v>
      </c>
      <c r="K42" s="86">
        <v>102.38228187919464</v>
      </c>
      <c r="L42" s="86">
        <v>73.07020134228189</v>
      </c>
      <c r="M42" s="86">
        <v>67.36456375838925</v>
      </c>
      <c r="N42" s="86">
        <v>92.94</v>
      </c>
      <c r="O42" s="86">
        <v>135.7521791</v>
      </c>
      <c r="P42" s="86">
        <v>146.52688418</v>
      </c>
      <c r="Q42" s="86">
        <v>192.826375215976</v>
      </c>
      <c r="R42" s="86">
        <v>314.613979722017</v>
      </c>
      <c r="S42" s="72"/>
      <c r="T42" s="68"/>
      <c r="U42" s="68"/>
      <c r="X42" s="113"/>
    </row>
    <row r="43" spans="1:24" ht="14.25">
      <c r="A43" s="63">
        <v>4.8</v>
      </c>
      <c r="B43" s="62" t="s">
        <v>33</v>
      </c>
      <c r="C43" s="86" t="s">
        <v>110</v>
      </c>
      <c r="D43" s="86" t="s">
        <v>110</v>
      </c>
      <c r="E43" s="86">
        <v>894.25</v>
      </c>
      <c r="F43" s="86">
        <v>1107.764128423142</v>
      </c>
      <c r="G43" s="86">
        <v>858.681851126084</v>
      </c>
      <c r="H43" s="86">
        <v>1653.244</v>
      </c>
      <c r="I43" s="86">
        <v>1833.12</v>
      </c>
      <c r="J43" s="86">
        <v>1704.25</v>
      </c>
      <c r="K43" s="86" t="s">
        <v>110</v>
      </c>
      <c r="L43" s="86" t="s">
        <v>110</v>
      </c>
      <c r="M43" s="86" t="s">
        <v>110</v>
      </c>
      <c r="N43" s="86" t="s">
        <v>110</v>
      </c>
      <c r="O43" s="86">
        <v>1585.9</v>
      </c>
      <c r="P43" s="86">
        <v>1560.99</v>
      </c>
      <c r="Q43" s="86">
        <v>1502.05997776617</v>
      </c>
      <c r="R43" s="86" t="s">
        <v>110</v>
      </c>
      <c r="S43" s="71"/>
      <c r="T43" s="68"/>
      <c r="U43" s="68"/>
      <c r="X43" s="113"/>
    </row>
    <row r="44" spans="1:37" ht="14.25">
      <c r="A44" s="63">
        <v>4.9</v>
      </c>
      <c r="B44" s="62" t="s">
        <v>34</v>
      </c>
      <c r="C44" s="86" t="s">
        <v>110</v>
      </c>
      <c r="D44" s="86" t="s">
        <v>110</v>
      </c>
      <c r="E44" s="86" t="s">
        <v>110</v>
      </c>
      <c r="F44" s="86" t="s">
        <v>110</v>
      </c>
      <c r="G44" s="86" t="s">
        <v>110</v>
      </c>
      <c r="H44" s="86" t="s">
        <v>110</v>
      </c>
      <c r="I44" s="86" t="s">
        <v>110</v>
      </c>
      <c r="J44" s="86" t="s">
        <v>110</v>
      </c>
      <c r="K44" s="86" t="s">
        <v>110</v>
      </c>
      <c r="L44" s="86" t="s">
        <v>110</v>
      </c>
      <c r="M44" s="86" t="s">
        <v>110</v>
      </c>
      <c r="N44" s="86" t="s">
        <v>110</v>
      </c>
      <c r="O44" s="86" t="s">
        <v>110</v>
      </c>
      <c r="P44" s="86" t="s">
        <v>110</v>
      </c>
      <c r="Q44" s="86" t="s">
        <v>110</v>
      </c>
      <c r="R44" s="86" t="s">
        <v>110</v>
      </c>
      <c r="S44" s="95"/>
      <c r="T44" s="68"/>
      <c r="U44" s="68"/>
      <c r="X44" s="113"/>
      <c r="Y44" s="94"/>
      <c r="Z44" s="94"/>
      <c r="AA44" s="94"/>
      <c r="AB44" s="94"/>
      <c r="AC44" s="94"/>
      <c r="AD44" s="94"/>
      <c r="AE44" s="94"/>
      <c r="AF44" s="94"/>
      <c r="AG44" s="94"/>
      <c r="AH44" s="94"/>
      <c r="AI44" s="94"/>
      <c r="AJ44" s="94"/>
      <c r="AK44" s="94"/>
    </row>
    <row r="45" spans="1:37" ht="14.25">
      <c r="A45" s="73" t="s">
        <v>35</v>
      </c>
      <c r="B45" s="62" t="s">
        <v>36</v>
      </c>
      <c r="C45" s="86" t="s">
        <v>110</v>
      </c>
      <c r="D45" s="86" t="s">
        <v>110</v>
      </c>
      <c r="E45" s="86" t="s">
        <v>110</v>
      </c>
      <c r="F45" s="86" t="s">
        <v>110</v>
      </c>
      <c r="G45" s="86" t="s">
        <v>110</v>
      </c>
      <c r="H45" s="86" t="s">
        <v>110</v>
      </c>
      <c r="I45" s="86" t="s">
        <v>110</v>
      </c>
      <c r="J45" s="86" t="s">
        <v>110</v>
      </c>
      <c r="K45" s="86" t="s">
        <v>110</v>
      </c>
      <c r="L45" s="86" t="s">
        <v>110</v>
      </c>
      <c r="M45" s="86" t="s">
        <v>110</v>
      </c>
      <c r="N45" s="86" t="s">
        <v>110</v>
      </c>
      <c r="O45" s="86" t="s">
        <v>110</v>
      </c>
      <c r="P45" s="86" t="s">
        <v>110</v>
      </c>
      <c r="Q45" s="86" t="s">
        <v>110</v>
      </c>
      <c r="R45" s="86" t="s">
        <v>110</v>
      </c>
      <c r="S45" s="94"/>
      <c r="T45" s="68"/>
      <c r="U45" s="68"/>
      <c r="X45" s="113"/>
      <c r="Y45" s="94"/>
      <c r="Z45" s="94"/>
      <c r="AA45" s="94"/>
      <c r="AB45" s="94"/>
      <c r="AC45" s="94"/>
      <c r="AD45" s="94"/>
      <c r="AE45" s="94"/>
      <c r="AF45" s="94"/>
      <c r="AG45" s="94"/>
      <c r="AH45" s="94"/>
      <c r="AI45" s="94"/>
      <c r="AJ45" s="94"/>
      <c r="AK45" s="94"/>
    </row>
    <row r="46" spans="1:24" ht="14.25">
      <c r="A46" s="73" t="s">
        <v>37</v>
      </c>
      <c r="B46" s="62" t="s">
        <v>38</v>
      </c>
      <c r="C46" s="86" t="s">
        <v>110</v>
      </c>
      <c r="D46" s="86" t="s">
        <v>110</v>
      </c>
      <c r="E46" s="86" t="s">
        <v>110</v>
      </c>
      <c r="F46" s="86" t="s">
        <v>110</v>
      </c>
      <c r="G46" s="86" t="s">
        <v>110</v>
      </c>
      <c r="H46" s="86" t="s">
        <v>110</v>
      </c>
      <c r="I46" s="86" t="s">
        <v>110</v>
      </c>
      <c r="J46" s="86" t="s">
        <v>110</v>
      </c>
      <c r="K46" s="86" t="s">
        <v>110</v>
      </c>
      <c r="L46" s="86" t="s">
        <v>110</v>
      </c>
      <c r="M46" s="86" t="s">
        <v>110</v>
      </c>
      <c r="N46" s="86" t="s">
        <v>110</v>
      </c>
      <c r="O46" s="86" t="s">
        <v>110</v>
      </c>
      <c r="P46" s="86" t="s">
        <v>110</v>
      </c>
      <c r="Q46" s="86" t="s">
        <v>110</v>
      </c>
      <c r="R46" s="86" t="s">
        <v>110</v>
      </c>
      <c r="S46" s="94"/>
      <c r="T46" s="68"/>
      <c r="U46" s="68"/>
      <c r="X46" s="113"/>
    </row>
    <row r="47" spans="1:29" ht="14.25">
      <c r="A47" s="73" t="s">
        <v>39</v>
      </c>
      <c r="B47" s="62" t="s">
        <v>40</v>
      </c>
      <c r="C47" s="86" t="s">
        <v>110</v>
      </c>
      <c r="D47" s="86" t="s">
        <v>110</v>
      </c>
      <c r="E47" s="86" t="s">
        <v>110</v>
      </c>
      <c r="F47" s="86" t="s">
        <v>110</v>
      </c>
      <c r="G47" s="86" t="s">
        <v>110</v>
      </c>
      <c r="H47" s="86" t="s">
        <v>110</v>
      </c>
      <c r="I47" s="86" t="s">
        <v>110</v>
      </c>
      <c r="J47" s="86" t="s">
        <v>110</v>
      </c>
      <c r="K47" s="86" t="s">
        <v>110</v>
      </c>
      <c r="L47" s="86" t="s">
        <v>110</v>
      </c>
      <c r="M47" s="86" t="s">
        <v>110</v>
      </c>
      <c r="N47" s="86" t="s">
        <v>110</v>
      </c>
      <c r="O47" s="86" t="s">
        <v>110</v>
      </c>
      <c r="P47" s="86" t="s">
        <v>110</v>
      </c>
      <c r="Q47" s="86" t="s">
        <v>110</v>
      </c>
      <c r="R47" s="86" t="s">
        <v>110</v>
      </c>
      <c r="S47" s="116"/>
      <c r="T47" s="68"/>
      <c r="U47" s="68"/>
      <c r="X47" s="113"/>
      <c r="Y47" s="94"/>
      <c r="Z47" s="94"/>
      <c r="AA47" s="94"/>
      <c r="AB47" s="94"/>
      <c r="AC47" s="94"/>
    </row>
    <row r="48" spans="1:29"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c r="S48" s="94"/>
      <c r="T48" s="68"/>
      <c r="U48" s="68"/>
      <c r="X48" s="113"/>
      <c r="Y48" s="115"/>
      <c r="Z48" s="116"/>
      <c r="AA48" s="115"/>
      <c r="AB48" s="115"/>
      <c r="AC48" s="116"/>
    </row>
    <row r="49" spans="1:24" ht="14.25">
      <c r="A49" s="73" t="s">
        <v>43</v>
      </c>
      <c r="B49" s="62" t="s">
        <v>44</v>
      </c>
      <c r="C49" s="86" t="s">
        <v>110</v>
      </c>
      <c r="D49" s="86" t="s">
        <v>110</v>
      </c>
      <c r="E49" s="86">
        <v>0.45</v>
      </c>
      <c r="F49" s="86">
        <v>7.286028484832229</v>
      </c>
      <c r="G49" s="86">
        <v>0.22602206533702</v>
      </c>
      <c r="H49" s="86">
        <v>0.1441772</v>
      </c>
      <c r="I49" s="86">
        <v>0.1</v>
      </c>
      <c r="J49" s="86">
        <v>3.18</v>
      </c>
      <c r="K49" s="86">
        <v>3.217315436241611</v>
      </c>
      <c r="L49" s="86">
        <v>60.47744966442953</v>
      </c>
      <c r="M49" s="86">
        <v>213.6165100671141</v>
      </c>
      <c r="N49" s="86">
        <v>407.38</v>
      </c>
      <c r="O49" s="86">
        <v>317.8478</v>
      </c>
      <c r="P49" s="86">
        <v>269.43679566</v>
      </c>
      <c r="Q49" s="86">
        <v>265.9942942098284</v>
      </c>
      <c r="R49" s="78">
        <v>396.922446787081</v>
      </c>
      <c r="S49" s="75"/>
      <c r="T49" s="68"/>
      <c r="U49" s="68"/>
      <c r="X49" s="113"/>
    </row>
    <row r="50" spans="1:24" ht="14.25">
      <c r="A50" s="73" t="s">
        <v>45</v>
      </c>
      <c r="B50" s="62" t="s">
        <v>46</v>
      </c>
      <c r="C50" s="86" t="s">
        <v>110</v>
      </c>
      <c r="D50" s="86" t="s">
        <v>110</v>
      </c>
      <c r="E50" s="86">
        <v>432.91</v>
      </c>
      <c r="F50" s="86">
        <v>349.6987903333959</v>
      </c>
      <c r="G50" s="86">
        <v>322.653074920141</v>
      </c>
      <c r="H50" s="86">
        <v>306.68</v>
      </c>
      <c r="I50" s="86">
        <v>297.58</v>
      </c>
      <c r="J50" s="86">
        <v>180.29</v>
      </c>
      <c r="K50" s="86">
        <v>179.14805369127518</v>
      </c>
      <c r="L50" s="86">
        <v>174.96523489932886</v>
      </c>
      <c r="M50" s="86">
        <v>176.29838926174497</v>
      </c>
      <c r="N50" s="86">
        <v>186.49</v>
      </c>
      <c r="O50" s="86">
        <v>197.6872</v>
      </c>
      <c r="P50" s="86">
        <v>205.20786041</v>
      </c>
      <c r="Q50" s="86">
        <v>211.75633865070117</v>
      </c>
      <c r="R50" s="78">
        <v>214.750285368965</v>
      </c>
      <c r="T50" s="68"/>
      <c r="U50" s="68"/>
      <c r="X50" s="113"/>
    </row>
    <row r="51" spans="1:24" ht="14.25">
      <c r="A51" s="73" t="s">
        <v>47</v>
      </c>
      <c r="B51" s="62" t="s">
        <v>48</v>
      </c>
      <c r="C51" s="86" t="s">
        <v>110</v>
      </c>
      <c r="D51" s="86" t="s">
        <v>110</v>
      </c>
      <c r="E51" s="86">
        <v>84.74</v>
      </c>
      <c r="F51" s="86">
        <v>93.94469329184884</v>
      </c>
      <c r="G51" s="86">
        <v>646.559605937777</v>
      </c>
      <c r="H51" s="86">
        <v>529.79</v>
      </c>
      <c r="I51" s="86">
        <v>501.78</v>
      </c>
      <c r="J51" s="86">
        <v>813.9</v>
      </c>
      <c r="K51" s="86">
        <v>1124.958389261745</v>
      </c>
      <c r="L51" s="86">
        <v>697.2761073825503</v>
      </c>
      <c r="M51" s="86">
        <v>1403.476241610738</v>
      </c>
      <c r="N51" s="86">
        <v>1262.3</v>
      </c>
      <c r="O51" s="86">
        <v>1461.511</v>
      </c>
      <c r="P51" s="86">
        <v>1165.7564239</v>
      </c>
      <c r="Q51" s="86">
        <v>1355.4771567485031</v>
      </c>
      <c r="R51" s="86">
        <v>1728.49768347546</v>
      </c>
      <c r="T51" s="68"/>
      <c r="U51" s="68"/>
      <c r="X51" s="113"/>
    </row>
    <row r="52" spans="1:256" ht="14.25">
      <c r="A52" s="73" t="s">
        <v>49</v>
      </c>
      <c r="B52" s="62" t="s">
        <v>50</v>
      </c>
      <c r="C52" s="86" t="s">
        <v>110</v>
      </c>
      <c r="D52" s="86" t="s">
        <v>110</v>
      </c>
      <c r="E52" s="86">
        <v>19.97</v>
      </c>
      <c r="F52" s="86" t="s">
        <v>110</v>
      </c>
      <c r="G52" s="86" t="s">
        <v>110</v>
      </c>
      <c r="H52" s="86" t="s">
        <v>110</v>
      </c>
      <c r="I52" s="86" t="s">
        <v>110</v>
      </c>
      <c r="J52" s="86" t="s">
        <v>110</v>
      </c>
      <c r="K52" s="86" t="s">
        <v>110</v>
      </c>
      <c r="L52" s="86" t="s">
        <v>110</v>
      </c>
      <c r="M52" s="86" t="s">
        <v>110</v>
      </c>
      <c r="N52" s="86" t="s">
        <v>110</v>
      </c>
      <c r="O52" s="86" t="s">
        <v>110</v>
      </c>
      <c r="P52" s="86" t="s">
        <v>110</v>
      </c>
      <c r="Q52" s="86" t="s">
        <v>110</v>
      </c>
      <c r="R52" s="78" t="s">
        <v>110</v>
      </c>
      <c r="T52" s="68"/>
      <c r="U52" s="68"/>
      <c r="X52" s="113"/>
      <c r="IV52" s="86"/>
    </row>
    <row r="53" spans="1:24" ht="14.25">
      <c r="A53" s="73" t="s">
        <v>51</v>
      </c>
      <c r="B53" s="62" t="s">
        <v>52</v>
      </c>
      <c r="C53" s="86" t="s">
        <v>110</v>
      </c>
      <c r="D53" s="86" t="s">
        <v>110</v>
      </c>
      <c r="E53" s="86">
        <v>146.23</v>
      </c>
      <c r="F53" s="86">
        <v>212.48598556983075</v>
      </c>
      <c r="G53" s="86">
        <v>376.535581027031</v>
      </c>
      <c r="H53" s="86">
        <v>235.3845</v>
      </c>
      <c r="I53" s="86">
        <v>233.36</v>
      </c>
      <c r="J53" s="86">
        <v>106.14</v>
      </c>
      <c r="K53" s="86">
        <v>79.9111409395973</v>
      </c>
      <c r="L53" s="86">
        <v>103.7393288590604</v>
      </c>
      <c r="M53" s="86">
        <v>75.24993288590603</v>
      </c>
      <c r="N53" s="86">
        <v>73.84</v>
      </c>
      <c r="O53" s="86">
        <v>78.57083288</v>
      </c>
      <c r="P53" s="86">
        <v>62.045427071</v>
      </c>
      <c r="Q53" s="86">
        <v>133.012550059603</v>
      </c>
      <c r="R53" s="78">
        <v>217.599946283489</v>
      </c>
      <c r="S53" s="69"/>
      <c r="T53" s="68"/>
      <c r="U53" s="68"/>
      <c r="X53" s="113"/>
    </row>
    <row r="54" spans="1:24" ht="14.25">
      <c r="A54" s="73" t="s">
        <v>53</v>
      </c>
      <c r="B54" s="62" t="s">
        <v>54</v>
      </c>
      <c r="C54" s="86" t="s">
        <v>110</v>
      </c>
      <c r="D54" s="86" t="s">
        <v>110</v>
      </c>
      <c r="E54" s="86">
        <v>5776.599999999999</v>
      </c>
      <c r="F54" s="86">
        <v>5797.048386664163</v>
      </c>
      <c r="G54" s="86">
        <v>5732.92647572008</v>
      </c>
      <c r="H54" s="86">
        <v>6091.229</v>
      </c>
      <c r="I54" s="86">
        <v>6813.26</v>
      </c>
      <c r="J54" s="86">
        <v>7131.69</v>
      </c>
      <c r="K54" s="86">
        <v>5860.511140939598</v>
      </c>
      <c r="L54" s="86">
        <v>5232.624161073824</v>
      </c>
      <c r="M54" s="86">
        <v>6064.67932885906</v>
      </c>
      <c r="N54" s="86">
        <v>6306.11</v>
      </c>
      <c r="O54" s="86">
        <v>6357.191270980001</v>
      </c>
      <c r="P54" s="86">
        <v>5734.4800000000005</v>
      </c>
      <c r="Q54" s="86">
        <v>6455.471129505361</v>
      </c>
      <c r="R54" s="86">
        <v>7494.552474316791</v>
      </c>
      <c r="S54" s="69"/>
      <c r="T54" s="68"/>
      <c r="U54" s="68"/>
      <c r="X54" s="113"/>
    </row>
    <row r="55" spans="1:24" ht="14.25">
      <c r="A55" s="73" t="s">
        <v>55</v>
      </c>
      <c r="B55" s="62" t="s">
        <v>56</v>
      </c>
      <c r="C55" s="111" t="s">
        <v>110</v>
      </c>
      <c r="D55" s="111" t="s">
        <v>110</v>
      </c>
      <c r="E55" s="111" t="s">
        <v>110</v>
      </c>
      <c r="F55" s="111">
        <v>0.0018667966924454883</v>
      </c>
      <c r="G55" s="111">
        <v>-0.003389150946964469</v>
      </c>
      <c r="H55" s="111">
        <v>0.11465492503601385</v>
      </c>
      <c r="I55" s="111">
        <v>0.06724375034492137</v>
      </c>
      <c r="J55" s="111">
        <v>0.14798424549183548</v>
      </c>
      <c r="K55" s="111">
        <v>0.11139627344558384</v>
      </c>
      <c r="L55" s="111">
        <v>0.104698045926889</v>
      </c>
      <c r="M55" s="111">
        <v>0.14067820007598505</v>
      </c>
      <c r="N55" s="111">
        <v>0.010574397829811111</v>
      </c>
      <c r="O55" s="111">
        <v>0.10275454368010717</v>
      </c>
      <c r="P55" s="111">
        <v>0.042492843900305416</v>
      </c>
      <c r="Q55" s="111">
        <v>0.009108018028156166</v>
      </c>
      <c r="R55" s="111">
        <v>0.10113022784224608</v>
      </c>
      <c r="T55" s="68"/>
      <c r="U55" s="68"/>
      <c r="X55" s="113"/>
    </row>
    <row r="56" spans="1:24" ht="14.25">
      <c r="A56" s="73"/>
      <c r="D56" s="130"/>
      <c r="E56" s="130"/>
      <c r="F56" s="130"/>
      <c r="G56" s="130"/>
      <c r="H56" s="130"/>
      <c r="I56" s="130"/>
      <c r="J56" s="130"/>
      <c r="K56" s="130"/>
      <c r="L56" s="130"/>
      <c r="M56" s="130"/>
      <c r="N56" s="130"/>
      <c r="O56" s="130"/>
      <c r="P56" s="130"/>
      <c r="Q56" s="130"/>
      <c r="R56" s="130"/>
      <c r="T56" s="68"/>
      <c r="U56" s="68"/>
      <c r="X56" s="113"/>
    </row>
    <row r="57" spans="1:24" ht="15">
      <c r="A57" s="109" t="s">
        <v>58</v>
      </c>
      <c r="B57" s="109"/>
      <c r="C57" s="107"/>
      <c r="D57" s="107"/>
      <c r="E57" s="107"/>
      <c r="F57" s="107"/>
      <c r="G57" s="107"/>
      <c r="H57" s="107"/>
      <c r="I57" s="107"/>
      <c r="J57" s="107"/>
      <c r="K57" s="107"/>
      <c r="L57" s="107"/>
      <c r="M57" s="107"/>
      <c r="N57" s="107"/>
      <c r="O57" s="107"/>
      <c r="P57" s="107"/>
      <c r="Q57" s="107"/>
      <c r="R57" s="107"/>
      <c r="T57" s="68"/>
      <c r="U57" s="68"/>
      <c r="X57" s="113"/>
    </row>
    <row r="58" spans="1:24"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c r="S58" s="69"/>
      <c r="T58" s="68"/>
      <c r="U58" s="68"/>
      <c r="X58" s="113"/>
    </row>
    <row r="59" spans="1:28" ht="14.25">
      <c r="A59" s="63">
        <v>5.1</v>
      </c>
      <c r="B59" s="63" t="s">
        <v>60</v>
      </c>
      <c r="C59" s="78" t="s">
        <v>110</v>
      </c>
      <c r="D59" s="78" t="s">
        <v>110</v>
      </c>
      <c r="E59" s="78">
        <v>18.883</v>
      </c>
      <c r="F59" s="78">
        <v>18.508</v>
      </c>
      <c r="G59" s="78">
        <v>17.945</v>
      </c>
      <c r="H59" s="78">
        <v>17.988</v>
      </c>
      <c r="I59" s="78">
        <v>18.261</v>
      </c>
      <c r="J59" s="78">
        <v>17.229</v>
      </c>
      <c r="K59" s="78">
        <v>15.494</v>
      </c>
      <c r="L59" s="78">
        <v>14.319</v>
      </c>
      <c r="M59" s="78">
        <v>13.765</v>
      </c>
      <c r="N59" s="68">
        <v>13.33</v>
      </c>
      <c r="O59" s="86">
        <v>12.962</v>
      </c>
      <c r="P59" s="86">
        <v>12.604999999999999</v>
      </c>
      <c r="Q59" s="86">
        <v>12.295</v>
      </c>
      <c r="R59" s="114">
        <v>12.13</v>
      </c>
      <c r="S59" s="68"/>
      <c r="T59" s="68"/>
      <c r="U59" s="68"/>
      <c r="X59" s="113"/>
      <c r="Y59" s="113"/>
      <c r="Z59" s="113"/>
      <c r="AA59" s="113"/>
      <c r="AB59" s="113"/>
    </row>
    <row r="60" spans="1:28" ht="14.25">
      <c r="A60" s="63">
        <v>5.2</v>
      </c>
      <c r="B60" s="63" t="s">
        <v>61</v>
      </c>
      <c r="C60" s="78" t="s">
        <v>110</v>
      </c>
      <c r="D60" s="78" t="s">
        <v>110</v>
      </c>
      <c r="E60" s="78">
        <v>7.76</v>
      </c>
      <c r="F60" s="78">
        <v>7.356</v>
      </c>
      <c r="G60" s="78">
        <v>6.794</v>
      </c>
      <c r="H60" s="78">
        <v>6.441</v>
      </c>
      <c r="I60" s="78">
        <v>6.409</v>
      </c>
      <c r="J60" s="78">
        <v>5.824</v>
      </c>
      <c r="K60" s="78">
        <v>4.312</v>
      </c>
      <c r="L60" s="78">
        <v>3.626</v>
      </c>
      <c r="M60" s="78">
        <v>3.293</v>
      </c>
      <c r="N60" s="68">
        <v>2.988</v>
      </c>
      <c r="O60" s="86">
        <v>2.748</v>
      </c>
      <c r="P60" s="86">
        <v>2.469</v>
      </c>
      <c r="Q60" s="86">
        <v>2.219</v>
      </c>
      <c r="R60" s="114">
        <v>2.099</v>
      </c>
      <c r="T60" s="68"/>
      <c r="U60" s="68"/>
      <c r="X60" s="113"/>
      <c r="Y60" s="113"/>
      <c r="Z60" s="113"/>
      <c r="AA60" s="113"/>
      <c r="AB60" s="113"/>
    </row>
    <row r="61" spans="1:28" ht="14.25">
      <c r="A61" s="63">
        <v>5.3</v>
      </c>
      <c r="B61" s="63" t="s">
        <v>62</v>
      </c>
      <c r="C61" s="78" t="s">
        <v>110</v>
      </c>
      <c r="D61" s="78" t="s">
        <v>110</v>
      </c>
      <c r="E61" s="78" t="s">
        <v>110</v>
      </c>
      <c r="F61" s="78" t="s">
        <v>110</v>
      </c>
      <c r="G61" s="78" t="s">
        <v>110</v>
      </c>
      <c r="H61" s="78" t="s">
        <v>110</v>
      </c>
      <c r="I61" s="78" t="s">
        <v>110</v>
      </c>
      <c r="J61" s="78" t="s">
        <v>110</v>
      </c>
      <c r="K61" s="78" t="s">
        <v>110</v>
      </c>
      <c r="L61" s="78" t="s">
        <v>110</v>
      </c>
      <c r="M61" s="78" t="s">
        <v>110</v>
      </c>
      <c r="N61" s="78" t="s">
        <v>110</v>
      </c>
      <c r="O61" s="78" t="s">
        <v>110</v>
      </c>
      <c r="P61" s="78" t="s">
        <v>110</v>
      </c>
      <c r="Q61" s="78" t="s">
        <v>110</v>
      </c>
      <c r="R61" s="78" t="s">
        <v>110</v>
      </c>
      <c r="T61" s="68"/>
      <c r="U61" s="68"/>
      <c r="X61" s="113"/>
      <c r="Y61" s="113"/>
      <c r="Z61" s="113"/>
      <c r="AA61" s="113"/>
      <c r="AB61" s="113"/>
    </row>
    <row r="62" spans="1:28" ht="14.25">
      <c r="A62" s="63">
        <v>5.4</v>
      </c>
      <c r="B62" s="63" t="s">
        <v>63</v>
      </c>
      <c r="C62" s="78" t="s">
        <v>110</v>
      </c>
      <c r="D62" s="78" t="s">
        <v>110</v>
      </c>
      <c r="E62" s="78">
        <v>11.123</v>
      </c>
      <c r="F62" s="78">
        <v>11.152</v>
      </c>
      <c r="G62" s="78">
        <v>11.151</v>
      </c>
      <c r="H62" s="78">
        <v>11.547</v>
      </c>
      <c r="I62" s="78">
        <v>11.852</v>
      </c>
      <c r="J62" s="78">
        <v>11.405</v>
      </c>
      <c r="K62" s="78">
        <v>11.182</v>
      </c>
      <c r="L62" s="78">
        <v>10.693</v>
      </c>
      <c r="M62" s="78">
        <v>10.472</v>
      </c>
      <c r="N62" s="68">
        <v>10.342</v>
      </c>
      <c r="O62" s="86">
        <v>10.214</v>
      </c>
      <c r="P62" s="86">
        <v>10.136</v>
      </c>
      <c r="Q62" s="86">
        <v>10.076</v>
      </c>
      <c r="R62" s="129">
        <v>10.031</v>
      </c>
      <c r="T62" s="68"/>
      <c r="U62" s="68"/>
      <c r="X62" s="113"/>
      <c r="Y62" s="113"/>
      <c r="Z62" s="113"/>
      <c r="AA62" s="113"/>
      <c r="AB62" s="113"/>
    </row>
    <row r="63" spans="1:28" ht="14.25">
      <c r="A63" s="63">
        <v>5.5</v>
      </c>
      <c r="B63" s="63" t="s">
        <v>82</v>
      </c>
      <c r="C63" s="78" t="s">
        <v>110</v>
      </c>
      <c r="D63" s="78" t="s">
        <v>110</v>
      </c>
      <c r="E63" s="78">
        <v>39</v>
      </c>
      <c r="F63" s="78" t="s">
        <v>110</v>
      </c>
      <c r="G63" s="78" t="s">
        <v>110</v>
      </c>
      <c r="H63" s="78" t="s">
        <v>110</v>
      </c>
      <c r="I63" s="78">
        <v>30</v>
      </c>
      <c r="J63" s="78">
        <v>29</v>
      </c>
      <c r="K63" s="78">
        <v>27</v>
      </c>
      <c r="L63" s="78">
        <v>22</v>
      </c>
      <c r="M63" s="78">
        <v>19</v>
      </c>
      <c r="N63" s="68">
        <v>18</v>
      </c>
      <c r="O63" s="86">
        <v>18</v>
      </c>
      <c r="P63" s="86" t="s">
        <v>110</v>
      </c>
      <c r="Q63" s="86">
        <v>0.017</v>
      </c>
      <c r="R63" s="78" t="s">
        <v>110</v>
      </c>
      <c r="T63" s="68"/>
      <c r="U63" s="68"/>
      <c r="X63" s="113"/>
      <c r="Y63" s="113"/>
      <c r="Z63" s="113"/>
      <c r="AA63" s="113"/>
      <c r="AB63" s="113"/>
    </row>
    <row r="64" spans="1:28" ht="14.25">
      <c r="A64" s="63">
        <v>5.6</v>
      </c>
      <c r="B64" s="63" t="s">
        <v>80</v>
      </c>
      <c r="C64" s="78" t="s">
        <v>110</v>
      </c>
      <c r="D64" s="78" t="s">
        <v>110</v>
      </c>
      <c r="E64" s="78" t="s">
        <v>110</v>
      </c>
      <c r="F64" s="78" t="s">
        <v>110</v>
      </c>
      <c r="G64" s="78" t="s">
        <v>110</v>
      </c>
      <c r="H64" s="78" t="s">
        <v>110</v>
      </c>
      <c r="I64" s="78" t="s">
        <v>110</v>
      </c>
      <c r="J64" s="78" t="s">
        <v>110</v>
      </c>
      <c r="K64" s="78" t="s">
        <v>110</v>
      </c>
      <c r="L64" s="78" t="s">
        <v>110</v>
      </c>
      <c r="M64" s="78" t="s">
        <v>110</v>
      </c>
      <c r="N64" s="78" t="s">
        <v>110</v>
      </c>
      <c r="O64" s="78" t="s">
        <v>110</v>
      </c>
      <c r="P64" s="78" t="s">
        <v>110</v>
      </c>
      <c r="Q64" s="78" t="s">
        <v>110</v>
      </c>
      <c r="R64" s="78" t="s">
        <v>110</v>
      </c>
      <c r="T64" s="68"/>
      <c r="U64" s="68"/>
      <c r="X64" s="113"/>
      <c r="Y64" s="113"/>
      <c r="Z64" s="113"/>
      <c r="AA64" s="113"/>
      <c r="AB64" s="113"/>
    </row>
    <row r="65" spans="1:28" ht="14.25">
      <c r="A65" s="63">
        <v>5.7</v>
      </c>
      <c r="B65" s="63" t="s">
        <v>66</v>
      </c>
      <c r="C65" s="78" t="s">
        <v>110</v>
      </c>
      <c r="D65" s="78" t="s">
        <v>110</v>
      </c>
      <c r="E65" s="78" t="s">
        <v>110</v>
      </c>
      <c r="F65" s="78" t="s">
        <v>110</v>
      </c>
      <c r="G65" s="78" t="s">
        <v>110</v>
      </c>
      <c r="H65" s="78" t="s">
        <v>110</v>
      </c>
      <c r="I65" s="78" t="s">
        <v>110</v>
      </c>
      <c r="J65" s="78" t="s">
        <v>110</v>
      </c>
      <c r="K65" s="78" t="s">
        <v>110</v>
      </c>
      <c r="L65" s="78" t="s">
        <v>110</v>
      </c>
      <c r="M65" s="78" t="s">
        <v>110</v>
      </c>
      <c r="N65" s="66">
        <v>0.028</v>
      </c>
      <c r="O65" s="127">
        <v>0.027</v>
      </c>
      <c r="P65" s="127">
        <v>0.027</v>
      </c>
      <c r="Q65" s="127">
        <v>0.03</v>
      </c>
      <c r="R65" s="78" t="s">
        <v>110</v>
      </c>
      <c r="T65" s="68"/>
      <c r="U65" s="68"/>
      <c r="X65" s="113"/>
      <c r="Y65" s="113"/>
      <c r="Z65" s="113"/>
      <c r="AA65" s="113"/>
      <c r="AB65" s="113"/>
    </row>
    <row r="66" spans="20:28" ht="14.25">
      <c r="T66" s="68"/>
      <c r="U66" s="68"/>
      <c r="X66" s="113"/>
      <c r="Y66" s="113"/>
      <c r="Z66" s="113"/>
      <c r="AA66" s="113"/>
      <c r="AB66" s="113"/>
    </row>
    <row r="67" spans="1:24" ht="15">
      <c r="A67" s="109" t="s">
        <v>67</v>
      </c>
      <c r="B67" s="109"/>
      <c r="C67" s="107"/>
      <c r="D67" s="107"/>
      <c r="E67" s="107"/>
      <c r="F67" s="107"/>
      <c r="G67" s="107"/>
      <c r="H67" s="107"/>
      <c r="I67" s="107"/>
      <c r="J67" s="107"/>
      <c r="K67" s="107"/>
      <c r="L67" s="107"/>
      <c r="M67" s="107"/>
      <c r="N67" s="107"/>
      <c r="O67" s="107"/>
      <c r="P67" s="107"/>
      <c r="Q67" s="107"/>
      <c r="R67" s="107"/>
      <c r="T67" s="68"/>
      <c r="U67" s="68"/>
      <c r="X67" s="113"/>
    </row>
    <row r="68" spans="1:24"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c r="T68" s="68"/>
      <c r="U68" s="68"/>
      <c r="X68" s="113"/>
    </row>
    <row r="69" spans="1:24" ht="14.25">
      <c r="A69" s="63">
        <v>6.1</v>
      </c>
      <c r="B69" s="62" t="s">
        <v>69</v>
      </c>
      <c r="C69" s="78" t="s">
        <v>110</v>
      </c>
      <c r="D69" s="78" t="s">
        <v>110</v>
      </c>
      <c r="E69" s="78" t="s">
        <v>110</v>
      </c>
      <c r="F69" s="78" t="s">
        <v>110</v>
      </c>
      <c r="G69" s="112" t="s">
        <v>110</v>
      </c>
      <c r="H69" s="112" t="s">
        <v>110</v>
      </c>
      <c r="I69" s="81">
        <v>0.7784</v>
      </c>
      <c r="J69" s="81">
        <v>0.8028</v>
      </c>
      <c r="K69" s="81">
        <v>0.8485</v>
      </c>
      <c r="L69" s="81">
        <v>0.8902</v>
      </c>
      <c r="M69" s="207">
        <v>0.899792522972678</v>
      </c>
      <c r="N69" s="81">
        <v>0.90823</v>
      </c>
      <c r="O69" s="81">
        <v>0.9199920992</v>
      </c>
      <c r="P69" s="81" t="s">
        <v>110</v>
      </c>
      <c r="Q69" s="81">
        <v>0.924</v>
      </c>
      <c r="R69" s="176">
        <v>0.92126863729153</v>
      </c>
      <c r="T69" s="68"/>
      <c r="U69" s="68"/>
      <c r="X69" s="113"/>
    </row>
    <row r="70" spans="1:24" ht="14.25">
      <c r="A70" s="63">
        <v>6.2</v>
      </c>
      <c r="B70" s="62" t="s">
        <v>70</v>
      </c>
      <c r="C70" s="78" t="s">
        <v>110</v>
      </c>
      <c r="D70" s="78" t="s">
        <v>110</v>
      </c>
      <c r="E70" s="78" t="s">
        <v>110</v>
      </c>
      <c r="F70" s="78" t="s">
        <v>110</v>
      </c>
      <c r="G70" s="112" t="s">
        <v>110</v>
      </c>
      <c r="H70" s="112" t="s">
        <v>110</v>
      </c>
      <c r="I70" s="81">
        <v>0.8498</v>
      </c>
      <c r="J70" s="81">
        <v>0.8777</v>
      </c>
      <c r="K70" s="81">
        <v>0.9099</v>
      </c>
      <c r="L70" s="81">
        <v>0.9415</v>
      </c>
      <c r="M70" s="207">
        <v>0.947627429490066</v>
      </c>
      <c r="N70" s="81">
        <v>0.95387</v>
      </c>
      <c r="O70" s="81">
        <v>0.9607796720999999</v>
      </c>
      <c r="P70" s="81" t="s">
        <v>110</v>
      </c>
      <c r="Q70" s="81">
        <v>0.9633</v>
      </c>
      <c r="R70" s="176">
        <v>0.955052149156668</v>
      </c>
      <c r="T70" s="68"/>
      <c r="U70" s="68"/>
      <c r="X70" s="113"/>
    </row>
    <row r="71" spans="1:24" ht="14.25">
      <c r="A71" s="63">
        <v>6.3</v>
      </c>
      <c r="B71" s="62" t="s">
        <v>71</v>
      </c>
      <c r="C71" s="78" t="s">
        <v>110</v>
      </c>
      <c r="D71" s="78" t="s">
        <v>110</v>
      </c>
      <c r="E71" s="78" t="s">
        <v>110</v>
      </c>
      <c r="F71" s="78" t="s">
        <v>110</v>
      </c>
      <c r="G71" s="112" t="s">
        <v>110</v>
      </c>
      <c r="H71" s="112" t="s">
        <v>110</v>
      </c>
      <c r="I71" s="81">
        <v>0.9572</v>
      </c>
      <c r="J71" s="81">
        <v>0.9683</v>
      </c>
      <c r="K71" s="81">
        <v>0.978</v>
      </c>
      <c r="L71" s="81">
        <v>0.9867</v>
      </c>
      <c r="M71" s="207">
        <v>0.9905832068388876</v>
      </c>
      <c r="N71" s="81">
        <v>0.99383</v>
      </c>
      <c r="O71" s="81">
        <v>0.9938589344000001</v>
      </c>
      <c r="P71" s="81" t="s">
        <v>110</v>
      </c>
      <c r="Q71" s="81">
        <v>0.9945</v>
      </c>
      <c r="R71" s="176">
        <v>0.993463819757274</v>
      </c>
      <c r="T71" s="68"/>
      <c r="U71" s="68"/>
      <c r="X71" s="113"/>
    </row>
    <row r="72" spans="1:24" ht="14.25">
      <c r="A72" s="63">
        <v>6.4</v>
      </c>
      <c r="B72" s="62" t="s">
        <v>72</v>
      </c>
      <c r="C72" s="78" t="s">
        <v>110</v>
      </c>
      <c r="D72" s="78" t="s">
        <v>110</v>
      </c>
      <c r="E72" s="80">
        <v>0.02640762815923755</v>
      </c>
      <c r="F72" s="80">
        <v>0.02530172427053727</v>
      </c>
      <c r="G72" s="80">
        <v>0.02465413191683005</v>
      </c>
      <c r="H72" s="80">
        <v>0.02724461681452107</v>
      </c>
      <c r="I72" s="194">
        <v>0.028210282593060777</v>
      </c>
      <c r="J72" s="194">
        <v>0.028981809182333656</v>
      </c>
      <c r="K72" s="194">
        <v>0.023171842344547094</v>
      </c>
      <c r="L72" s="194">
        <v>0.02050116935610744</v>
      </c>
      <c r="M72" s="208" t="s">
        <v>110</v>
      </c>
      <c r="N72" s="194">
        <v>0.02320319143182093</v>
      </c>
      <c r="O72" s="194">
        <v>0.022909697249297364</v>
      </c>
      <c r="P72" s="194">
        <v>0.019885541457939096</v>
      </c>
      <c r="Q72" s="194">
        <v>0.0268</v>
      </c>
      <c r="R72" s="130">
        <v>0.0292554724373387</v>
      </c>
      <c r="T72" s="68"/>
      <c r="U72" s="68"/>
      <c r="X72" s="113"/>
    </row>
    <row r="73" spans="13:20" ht="14.25">
      <c r="M73" s="194"/>
      <c r="N73" s="194"/>
      <c r="O73" s="194"/>
      <c r="P73" s="194"/>
      <c r="Q73" s="194"/>
      <c r="T73" s="68"/>
    </row>
    <row r="74" spans="1:17" ht="14.25">
      <c r="A74" s="62" t="s">
        <v>287</v>
      </c>
      <c r="M74" s="194"/>
      <c r="N74" s="194"/>
      <c r="O74" s="194"/>
      <c r="P74" s="194"/>
      <c r="Q74" s="194"/>
    </row>
    <row r="75" ht="14.25">
      <c r="A75" s="62" t="s">
        <v>402</v>
      </c>
    </row>
    <row r="76" spans="1:18" ht="14.25">
      <c r="A76" s="62" t="s">
        <v>403</v>
      </c>
      <c r="N76" s="130"/>
      <c r="O76" s="130"/>
      <c r="P76" s="130"/>
      <c r="Q76" s="130"/>
      <c r="R76" s="130"/>
    </row>
    <row r="77" ht="14.25">
      <c r="A77" s="62" t="s">
        <v>290</v>
      </c>
    </row>
    <row r="78" ht="12" customHeight="1"/>
  </sheetData>
  <sheetProtection/>
  <printOptions/>
  <pageMargins left="0.7" right="0.7" top="0.75" bottom="0.75" header="0.3" footer="0.3"/>
  <pageSetup horizontalDpi="600" verticalDpi="600" orientation="portrait" r:id="rId1"/>
  <ignoredErrors>
    <ignoredError sqref="A45:A55" numberStoredAsText="1"/>
  </ignoredErrors>
</worksheet>
</file>

<file path=xl/worksheets/sheet8.xml><?xml version="1.0" encoding="utf-8"?>
<worksheet xmlns="http://schemas.openxmlformats.org/spreadsheetml/2006/main" xmlns:r="http://schemas.openxmlformats.org/officeDocument/2006/relationships">
  <sheetPr>
    <tabColor theme="8" tint="-0.4999699890613556"/>
    <pageSetUpPr fitToPage="1"/>
  </sheetPr>
  <dimension ref="A1:V83"/>
  <sheetViews>
    <sheetView zoomScale="70" zoomScaleNormal="70" zoomScalePageLayoutView="0" workbookViewId="0" topLeftCell="A1">
      <selection activeCell="B1" sqref="B1"/>
    </sheetView>
  </sheetViews>
  <sheetFormatPr defaultColWidth="9.140625" defaultRowHeight="15"/>
  <cols>
    <col min="1" max="1" width="5.421875" style="62" customWidth="1"/>
    <col min="2" max="2" width="89.421875" style="62" bestFit="1" customWidth="1"/>
    <col min="3" max="17" width="10.7109375" style="62" customWidth="1"/>
    <col min="18" max="18" width="13.421875" style="62" customWidth="1"/>
    <col min="19" max="19" width="17.8515625" style="229" customWidth="1"/>
    <col min="20" max="16384" width="9.140625" style="62" customWidth="1"/>
  </cols>
  <sheetData>
    <row r="1" spans="1:18" ht="14.25">
      <c r="A1" s="61" t="s">
        <v>84</v>
      </c>
      <c r="B1" s="214" t="s">
        <v>100</v>
      </c>
      <c r="N1" s="214"/>
      <c r="O1" s="214"/>
      <c r="P1" s="214"/>
      <c r="Q1" s="214"/>
      <c r="R1" s="214"/>
    </row>
    <row r="2" spans="1:18" ht="14.25">
      <c r="A2" s="214"/>
      <c r="N2" s="214"/>
      <c r="O2" s="214"/>
      <c r="P2" s="214"/>
      <c r="Q2" s="214"/>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216" t="s">
        <v>418</v>
      </c>
    </row>
    <row r="5" spans="1:21" ht="14.25">
      <c r="A5" s="63">
        <v>1.1</v>
      </c>
      <c r="B5" s="62" t="s">
        <v>2</v>
      </c>
      <c r="C5" s="86">
        <v>1740</v>
      </c>
      <c r="D5" s="86">
        <v>1660.3</v>
      </c>
      <c r="E5" s="86">
        <v>1727.9</v>
      </c>
      <c r="F5" s="86">
        <v>1836.47</v>
      </c>
      <c r="G5" s="86">
        <v>1759.4</v>
      </c>
      <c r="H5" s="86">
        <v>1793.2</v>
      </c>
      <c r="I5" s="86">
        <v>1650</v>
      </c>
      <c r="J5" s="86">
        <v>1642</v>
      </c>
      <c r="K5" s="86">
        <v>1314</v>
      </c>
      <c r="L5" s="86">
        <v>1131</v>
      </c>
      <c r="M5" s="86">
        <v>1100</v>
      </c>
      <c r="N5" s="94">
        <v>1130</v>
      </c>
      <c r="O5" s="129">
        <v>1124.0339275999997</v>
      </c>
      <c r="P5" s="129">
        <v>1224.02956105</v>
      </c>
      <c r="Q5" s="129">
        <v>1177.5466542099991</v>
      </c>
      <c r="R5" s="238">
        <v>1263.04060763</v>
      </c>
      <c r="S5" s="230"/>
      <c r="T5" s="68"/>
      <c r="U5" s="68"/>
    </row>
    <row r="6" spans="1:21" ht="14.25">
      <c r="A6" s="63">
        <v>1.2</v>
      </c>
      <c r="B6" s="62" t="s">
        <v>3</v>
      </c>
      <c r="C6" s="86">
        <v>330.9</v>
      </c>
      <c r="D6" s="86">
        <v>377.3</v>
      </c>
      <c r="E6" s="86">
        <v>440</v>
      </c>
      <c r="F6" s="86">
        <v>367.3</v>
      </c>
      <c r="G6" s="86">
        <v>471</v>
      </c>
      <c r="H6" s="86">
        <v>354</v>
      </c>
      <c r="I6" s="86">
        <v>727</v>
      </c>
      <c r="J6" s="86">
        <v>754</v>
      </c>
      <c r="K6" s="86">
        <v>549</v>
      </c>
      <c r="L6" s="86">
        <v>324.55463006</v>
      </c>
      <c r="M6" s="86">
        <v>357</v>
      </c>
      <c r="N6" s="94">
        <v>225</v>
      </c>
      <c r="O6" s="129">
        <v>285.68883279</v>
      </c>
      <c r="P6" s="129">
        <v>321.66488680000003</v>
      </c>
      <c r="Q6" s="129">
        <v>222.95274974</v>
      </c>
      <c r="R6" s="238">
        <v>255.30599719</v>
      </c>
      <c r="S6" s="230"/>
      <c r="T6" s="68"/>
      <c r="U6" s="68"/>
    </row>
    <row r="7" spans="1:21" ht="14.25">
      <c r="A7" s="63">
        <v>1.3</v>
      </c>
      <c r="B7" s="62" t="s">
        <v>4</v>
      </c>
      <c r="C7" s="86">
        <v>1409.1</v>
      </c>
      <c r="D7" s="86">
        <v>1283</v>
      </c>
      <c r="E7" s="86">
        <v>1287.9</v>
      </c>
      <c r="F7" s="86">
        <v>1469.17</v>
      </c>
      <c r="G7" s="86">
        <v>1288.4</v>
      </c>
      <c r="H7" s="86">
        <v>1439.2</v>
      </c>
      <c r="I7" s="86">
        <v>923</v>
      </c>
      <c r="J7" s="86">
        <v>888</v>
      </c>
      <c r="K7" s="86">
        <v>765</v>
      </c>
      <c r="L7" s="86">
        <v>806.44536994</v>
      </c>
      <c r="M7" s="86">
        <v>743</v>
      </c>
      <c r="N7" s="94">
        <v>905</v>
      </c>
      <c r="O7" s="129">
        <v>838.3450948099998</v>
      </c>
      <c r="P7" s="129">
        <v>902.36467425</v>
      </c>
      <c r="Q7" s="129">
        <v>954.5939044699992</v>
      </c>
      <c r="R7" s="238">
        <v>1007.73461044</v>
      </c>
      <c r="S7" s="230"/>
      <c r="T7" s="68"/>
      <c r="U7" s="68"/>
    </row>
    <row r="8" spans="1:21" ht="14.25">
      <c r="A8" s="63">
        <v>1.4</v>
      </c>
      <c r="B8" s="62" t="s">
        <v>5</v>
      </c>
      <c r="C8" s="86">
        <v>847.8</v>
      </c>
      <c r="D8" s="86">
        <v>976.3</v>
      </c>
      <c r="E8" s="86">
        <v>1197.1</v>
      </c>
      <c r="F8" s="86">
        <v>1200.11</v>
      </c>
      <c r="G8" s="86">
        <v>1408.4</v>
      </c>
      <c r="H8" s="86">
        <v>1386.4</v>
      </c>
      <c r="I8" s="86">
        <v>1431</v>
      </c>
      <c r="J8" s="86">
        <v>1415</v>
      </c>
      <c r="K8" s="86">
        <v>1477</v>
      </c>
      <c r="L8" s="86">
        <v>1436.61684594</v>
      </c>
      <c r="M8" s="86">
        <v>1396</v>
      </c>
      <c r="N8" s="94">
        <v>1623</v>
      </c>
      <c r="O8" s="129">
        <v>1931.1866556600007</v>
      </c>
      <c r="P8" s="129">
        <v>1820.19375343</v>
      </c>
      <c r="Q8" s="129">
        <v>1968.30267212</v>
      </c>
      <c r="R8" s="238">
        <v>1620.80097943</v>
      </c>
      <c r="S8" s="230"/>
      <c r="T8" s="68"/>
      <c r="U8" s="68"/>
    </row>
    <row r="9" spans="1:21" ht="14.25">
      <c r="A9" s="63">
        <v>1.5</v>
      </c>
      <c r="B9" s="62" t="s">
        <v>6</v>
      </c>
      <c r="C9" s="86">
        <v>428.4</v>
      </c>
      <c r="D9" s="86">
        <v>463.5</v>
      </c>
      <c r="E9" s="86">
        <v>708.6</v>
      </c>
      <c r="F9" s="86">
        <v>660.13</v>
      </c>
      <c r="G9" s="86">
        <v>774.4</v>
      </c>
      <c r="H9" s="86">
        <v>591.7</v>
      </c>
      <c r="I9" s="86">
        <v>1002</v>
      </c>
      <c r="J9" s="86">
        <v>1104</v>
      </c>
      <c r="K9" s="86">
        <v>897</v>
      </c>
      <c r="L9" s="86">
        <v>706.98898765</v>
      </c>
      <c r="M9" s="86">
        <v>787</v>
      </c>
      <c r="N9" s="94">
        <v>580</v>
      </c>
      <c r="O9" s="129">
        <v>404.3175802400002</v>
      </c>
      <c r="P9" s="129">
        <v>510.30679229000003</v>
      </c>
      <c r="Q9" s="129">
        <v>497.74708979</v>
      </c>
      <c r="R9" s="238">
        <v>602.577861129999</v>
      </c>
      <c r="S9" s="230"/>
      <c r="T9" s="68"/>
      <c r="U9" s="68"/>
    </row>
    <row r="10" spans="1:21" ht="14.25">
      <c r="A10" s="63">
        <v>1.6</v>
      </c>
      <c r="B10" s="62" t="s">
        <v>7</v>
      </c>
      <c r="C10" s="86">
        <v>419.4</v>
      </c>
      <c r="D10" s="86">
        <v>512.8</v>
      </c>
      <c r="E10" s="86">
        <v>488.4999999999999</v>
      </c>
      <c r="F10" s="86">
        <v>539.9799999999999</v>
      </c>
      <c r="G10" s="86">
        <v>634.0000000000001</v>
      </c>
      <c r="H10" s="86">
        <v>794.7</v>
      </c>
      <c r="I10" s="86">
        <v>429</v>
      </c>
      <c r="J10" s="86">
        <v>311</v>
      </c>
      <c r="K10" s="86">
        <v>580</v>
      </c>
      <c r="L10" s="86">
        <v>729.6278582900001</v>
      </c>
      <c r="M10" s="86">
        <v>609</v>
      </c>
      <c r="N10" s="94">
        <v>1043</v>
      </c>
      <c r="O10" s="129">
        <v>1526.8690754200006</v>
      </c>
      <c r="P10" s="129">
        <v>1309.88696114</v>
      </c>
      <c r="Q10" s="129">
        <v>1470.5555823299999</v>
      </c>
      <c r="R10" s="238">
        <v>1018.2231183</v>
      </c>
      <c r="S10" s="230"/>
      <c r="T10" s="68"/>
      <c r="U10" s="68"/>
    </row>
    <row r="11" spans="1:21" ht="14.25">
      <c r="A11" s="63">
        <v>1.7</v>
      </c>
      <c r="B11" s="62" t="s">
        <v>8</v>
      </c>
      <c r="C11" s="86">
        <v>202.9</v>
      </c>
      <c r="D11" s="86">
        <v>455.9</v>
      </c>
      <c r="E11" s="86">
        <v>182.6</v>
      </c>
      <c r="F11" s="86">
        <v>361.29</v>
      </c>
      <c r="G11" s="86">
        <v>600.4</v>
      </c>
      <c r="H11" s="86">
        <v>544.2</v>
      </c>
      <c r="I11" s="86">
        <v>358</v>
      </c>
      <c r="J11" s="86">
        <v>604</v>
      </c>
      <c r="K11" s="86">
        <v>708</v>
      </c>
      <c r="L11" s="86">
        <v>1153.81351969</v>
      </c>
      <c r="M11" s="86">
        <v>1025</v>
      </c>
      <c r="N11" s="94">
        <v>398</v>
      </c>
      <c r="O11" s="129">
        <v>588.8621836299998</v>
      </c>
      <c r="P11" s="129">
        <v>445.78661420000003</v>
      </c>
      <c r="Q11" s="129">
        <v>437.29438614000003</v>
      </c>
      <c r="R11" s="238">
        <v>287.94585304</v>
      </c>
      <c r="S11" s="230"/>
      <c r="T11" s="68"/>
      <c r="U11" s="68"/>
    </row>
    <row r="12" spans="1:21" ht="14.25">
      <c r="A12" s="63">
        <v>1.8</v>
      </c>
      <c r="B12" s="62" t="s">
        <v>9</v>
      </c>
      <c r="C12" s="86">
        <v>394.3</v>
      </c>
      <c r="D12" s="86">
        <v>637.8</v>
      </c>
      <c r="E12" s="86">
        <v>338.6</v>
      </c>
      <c r="F12" s="86">
        <v>505.17</v>
      </c>
      <c r="G12" s="86">
        <v>912.8</v>
      </c>
      <c r="H12" s="86">
        <v>911.9</v>
      </c>
      <c r="I12" s="86">
        <v>632</v>
      </c>
      <c r="J12" s="86">
        <v>1022</v>
      </c>
      <c r="K12" s="86">
        <v>1509</v>
      </c>
      <c r="L12" s="86">
        <v>1524.86555126</v>
      </c>
      <c r="M12" s="86">
        <v>1118</v>
      </c>
      <c r="N12" s="94">
        <v>693</v>
      </c>
      <c r="O12" s="129">
        <v>544.7287855999999</v>
      </c>
      <c r="P12" s="129">
        <v>533.47662787</v>
      </c>
      <c r="Q12" s="129">
        <v>707.96466829</v>
      </c>
      <c r="R12" s="238">
        <v>536.98682596</v>
      </c>
      <c r="S12" s="230"/>
      <c r="T12" s="68"/>
      <c r="U12" s="68"/>
    </row>
    <row r="13" spans="1:21" ht="14.25">
      <c r="A13" s="63">
        <v>1.9</v>
      </c>
      <c r="B13" s="62" t="s">
        <v>10</v>
      </c>
      <c r="C13" s="86">
        <v>798.3</v>
      </c>
      <c r="D13" s="86">
        <v>588.3</v>
      </c>
      <c r="E13" s="86">
        <v>643.4000000000002</v>
      </c>
      <c r="F13" s="86">
        <v>785.3100000000002</v>
      </c>
      <c r="G13" s="86">
        <v>342</v>
      </c>
      <c r="H13" s="86">
        <v>276.80000000000007</v>
      </c>
      <c r="I13" s="86">
        <v>220</v>
      </c>
      <c r="J13" s="86">
        <v>159</v>
      </c>
      <c r="K13" s="86">
        <v>-616</v>
      </c>
      <c r="L13" s="86">
        <v>-294.23451992000014</v>
      </c>
      <c r="M13" s="86">
        <v>41</v>
      </c>
      <c r="N13" s="94">
        <v>-433</v>
      </c>
      <c r="O13" s="129">
        <v>-644.390582580001</v>
      </c>
      <c r="P13" s="129">
        <v>-495.21230056</v>
      </c>
      <c r="Q13" s="129">
        <v>-786.6319600100006</v>
      </c>
      <c r="R13" s="238">
        <v>-259.529480779999</v>
      </c>
      <c r="S13" s="230"/>
      <c r="T13" s="68"/>
      <c r="U13" s="68"/>
    </row>
    <row r="14" spans="1:19" ht="14.25">
      <c r="A14" s="63"/>
      <c r="L14" s="68"/>
      <c r="M14" s="68"/>
      <c r="N14" s="68"/>
      <c r="O14" s="68"/>
      <c r="P14" s="68"/>
      <c r="Q14" s="68"/>
      <c r="R14" s="68"/>
      <c r="S14" s="230"/>
    </row>
    <row r="15" spans="1:19" ht="15">
      <c r="A15" s="107" t="s">
        <v>11</v>
      </c>
      <c r="B15" s="107"/>
      <c r="C15" s="107"/>
      <c r="D15" s="107"/>
      <c r="E15" s="107"/>
      <c r="F15" s="107"/>
      <c r="G15" s="107"/>
      <c r="H15" s="107"/>
      <c r="I15" s="107"/>
      <c r="J15" s="107"/>
      <c r="K15" s="107"/>
      <c r="L15" s="107"/>
      <c r="M15" s="107"/>
      <c r="N15" s="107"/>
      <c r="O15" s="107"/>
      <c r="P15" s="107"/>
      <c r="Q15" s="107"/>
      <c r="R15" s="107"/>
      <c r="S15" s="230"/>
    </row>
    <row r="16" spans="1:19"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216" t="s">
        <v>418</v>
      </c>
      <c r="S16" s="230"/>
    </row>
    <row r="17" spans="1:21" ht="14.25">
      <c r="A17" s="63">
        <v>2.1</v>
      </c>
      <c r="B17" s="62" t="s">
        <v>12</v>
      </c>
      <c r="C17" s="86">
        <v>3508</v>
      </c>
      <c r="D17" s="86">
        <v>3645.4</v>
      </c>
      <c r="E17" s="86">
        <v>4622.8</v>
      </c>
      <c r="F17" s="86">
        <v>4673.1</v>
      </c>
      <c r="G17" s="86">
        <v>2685</v>
      </c>
      <c r="H17" s="86">
        <v>758</v>
      </c>
      <c r="I17" s="86">
        <v>736</v>
      </c>
      <c r="J17" s="86">
        <v>923</v>
      </c>
      <c r="K17" s="86">
        <v>1020</v>
      </c>
      <c r="L17" s="86">
        <v>883</v>
      </c>
      <c r="M17" s="86">
        <v>507</v>
      </c>
      <c r="N17" s="86">
        <v>407</v>
      </c>
      <c r="O17" s="86">
        <v>433.2060732200003</v>
      </c>
      <c r="P17" s="86">
        <v>395.27131188</v>
      </c>
      <c r="Q17" s="86">
        <v>315.99030655</v>
      </c>
      <c r="R17" s="239">
        <v>357.42442573</v>
      </c>
      <c r="S17" s="230"/>
      <c r="T17" s="68"/>
      <c r="U17" s="68"/>
    </row>
    <row r="18" spans="1:21" ht="14.25">
      <c r="A18" s="63">
        <v>2.2</v>
      </c>
      <c r="B18" s="62" t="s">
        <v>13</v>
      </c>
      <c r="C18" s="86">
        <v>360.9</v>
      </c>
      <c r="D18" s="86">
        <v>1101</v>
      </c>
      <c r="E18" s="86">
        <v>640.3</v>
      </c>
      <c r="F18" s="86">
        <v>1179.9</v>
      </c>
      <c r="G18" s="86">
        <v>-5186</v>
      </c>
      <c r="H18" s="86">
        <v>1398</v>
      </c>
      <c r="I18" s="86">
        <v>-573</v>
      </c>
      <c r="J18" s="86">
        <v>-836</v>
      </c>
      <c r="K18" s="86">
        <v>1221</v>
      </c>
      <c r="L18" s="86">
        <v>1854</v>
      </c>
      <c r="M18" s="86">
        <v>1434</v>
      </c>
      <c r="N18" s="86">
        <v>339</v>
      </c>
      <c r="O18" s="86">
        <v>327.95940296000026</v>
      </c>
      <c r="P18" s="86">
        <v>723.23635133</v>
      </c>
      <c r="Q18" s="86">
        <v>-1173.56315311</v>
      </c>
      <c r="R18" s="239">
        <v>2857.85629526</v>
      </c>
      <c r="S18" s="230"/>
      <c r="T18" s="68"/>
      <c r="U18" s="68"/>
    </row>
    <row r="19" spans="1:21" ht="14.25">
      <c r="A19" s="63">
        <v>2.3</v>
      </c>
      <c r="B19" s="62" t="s">
        <v>14</v>
      </c>
      <c r="C19" s="86">
        <v>2965.2</v>
      </c>
      <c r="D19" s="86">
        <v>3088.4</v>
      </c>
      <c r="E19" s="86">
        <v>3982.5</v>
      </c>
      <c r="F19" s="86">
        <v>4747.8</v>
      </c>
      <c r="G19" s="86">
        <v>104.4</v>
      </c>
      <c r="H19" s="86">
        <v>151.1</v>
      </c>
      <c r="I19" s="86">
        <v>72</v>
      </c>
      <c r="J19" s="86">
        <v>44.8</v>
      </c>
      <c r="K19" s="86">
        <v>98</v>
      </c>
      <c r="L19" s="86">
        <v>41</v>
      </c>
      <c r="M19" s="86">
        <v>24</v>
      </c>
      <c r="N19" s="86">
        <v>46</v>
      </c>
      <c r="O19" s="86">
        <v>27.77040059</v>
      </c>
      <c r="P19" s="86">
        <v>37.335045</v>
      </c>
      <c r="Q19" s="86">
        <v>36.98144087</v>
      </c>
      <c r="R19" s="239">
        <v>153.17584083</v>
      </c>
      <c r="S19" s="230"/>
      <c r="T19" s="68"/>
      <c r="U19" s="68"/>
    </row>
    <row r="20" spans="1:21" ht="14.25">
      <c r="A20" s="63">
        <v>2.4</v>
      </c>
      <c r="B20" s="62" t="s">
        <v>15</v>
      </c>
      <c r="C20" s="86">
        <v>903.7</v>
      </c>
      <c r="D20" s="86">
        <v>1658</v>
      </c>
      <c r="E20" s="86">
        <v>1280.6000000000004</v>
      </c>
      <c r="F20" s="86">
        <v>1105.1999999999998</v>
      </c>
      <c r="G20" s="86">
        <v>-2605.4</v>
      </c>
      <c r="H20" s="86">
        <v>2004.9</v>
      </c>
      <c r="I20" s="86">
        <v>91</v>
      </c>
      <c r="J20" s="86">
        <v>42.2</v>
      </c>
      <c r="K20" s="86">
        <v>2143</v>
      </c>
      <c r="L20" s="86">
        <v>2696</v>
      </c>
      <c r="M20" s="86">
        <v>1917</v>
      </c>
      <c r="N20" s="86">
        <v>700</v>
      </c>
      <c r="O20" s="86">
        <v>733.3950755900005</v>
      </c>
      <c r="P20" s="86">
        <v>1081.1726182099999</v>
      </c>
      <c r="Q20" s="86">
        <v>-894.55428743</v>
      </c>
      <c r="R20" s="239">
        <v>3062.10488016</v>
      </c>
      <c r="S20" s="230"/>
      <c r="T20" s="68"/>
      <c r="U20" s="68"/>
    </row>
    <row r="21" spans="1:21" ht="14.25">
      <c r="A21" s="63">
        <v>2.5</v>
      </c>
      <c r="B21" s="62" t="s">
        <v>10</v>
      </c>
      <c r="C21" s="86">
        <v>798.3</v>
      </c>
      <c r="D21" s="86">
        <v>588.3</v>
      </c>
      <c r="E21" s="86">
        <v>643.4000000000002</v>
      </c>
      <c r="F21" s="86">
        <v>785.3100000000002</v>
      </c>
      <c r="G21" s="86">
        <v>342</v>
      </c>
      <c r="H21" s="86">
        <v>276.80000000000007</v>
      </c>
      <c r="I21" s="86">
        <v>220</v>
      </c>
      <c r="J21" s="86">
        <v>159</v>
      </c>
      <c r="K21" s="86">
        <v>-616</v>
      </c>
      <c r="L21" s="86">
        <v>-294.23451992000014</v>
      </c>
      <c r="M21" s="86">
        <v>41</v>
      </c>
      <c r="N21" s="86">
        <v>-433</v>
      </c>
      <c r="O21" s="86">
        <v>-644.390582580001</v>
      </c>
      <c r="P21" s="86">
        <v>-495.21230056</v>
      </c>
      <c r="Q21" s="86">
        <v>-786.6319600100006</v>
      </c>
      <c r="R21" s="239">
        <v>-259.529480779999</v>
      </c>
      <c r="S21" s="230"/>
      <c r="T21" s="68"/>
      <c r="U21" s="68"/>
    </row>
    <row r="22" spans="1:21" ht="14.25">
      <c r="A22" s="63">
        <v>2.6</v>
      </c>
      <c r="B22" s="62" t="s">
        <v>16</v>
      </c>
      <c r="C22" s="86">
        <v>64.4</v>
      </c>
      <c r="D22" s="86">
        <v>28</v>
      </c>
      <c r="E22" s="86">
        <v>59.6</v>
      </c>
      <c r="F22" s="86">
        <v>10.21</v>
      </c>
      <c r="G22" s="86">
        <v>17</v>
      </c>
      <c r="H22" s="86">
        <v>8</v>
      </c>
      <c r="I22" s="86">
        <v>8</v>
      </c>
      <c r="J22" s="86">
        <v>8.4</v>
      </c>
      <c r="K22" s="86">
        <v>7</v>
      </c>
      <c r="L22" s="86">
        <v>8</v>
      </c>
      <c r="M22" s="86">
        <v>9</v>
      </c>
      <c r="N22" s="86">
        <v>9</v>
      </c>
      <c r="O22" s="86">
        <v>8.168898229999996</v>
      </c>
      <c r="P22" s="86">
        <v>9.77797972</v>
      </c>
      <c r="Q22" s="86">
        <v>9</v>
      </c>
      <c r="R22" s="239">
        <v>18.63290988</v>
      </c>
      <c r="S22" s="230"/>
      <c r="T22" s="68"/>
      <c r="U22" s="68"/>
    </row>
    <row r="23" spans="1:21" ht="14.25">
      <c r="A23" s="63">
        <v>2.7</v>
      </c>
      <c r="B23" s="62" t="s">
        <v>17</v>
      </c>
      <c r="C23" s="86">
        <v>63</v>
      </c>
      <c r="D23" s="86">
        <v>338.21</v>
      </c>
      <c r="E23" s="86">
        <v>63.7</v>
      </c>
      <c r="F23" s="86">
        <v>391.85</v>
      </c>
      <c r="G23" s="86">
        <v>378</v>
      </c>
      <c r="H23" s="86">
        <v>350</v>
      </c>
      <c r="I23" s="86">
        <v>377</v>
      </c>
      <c r="J23" s="86">
        <v>370</v>
      </c>
      <c r="K23" s="86">
        <v>368</v>
      </c>
      <c r="L23" s="86">
        <v>394</v>
      </c>
      <c r="M23" s="86">
        <v>110</v>
      </c>
      <c r="N23" s="86">
        <v>109</v>
      </c>
      <c r="O23" s="86">
        <v>95.01121804999995</v>
      </c>
      <c r="P23" s="86">
        <v>101.66865398</v>
      </c>
      <c r="Q23" s="86">
        <v>98.93025835</v>
      </c>
      <c r="R23" s="239">
        <v>74.5630975599999</v>
      </c>
      <c r="S23" s="230"/>
      <c r="T23" s="68"/>
      <c r="U23" s="68"/>
    </row>
    <row r="24" spans="1:21" ht="14.25">
      <c r="A24" s="63">
        <v>2.8</v>
      </c>
      <c r="B24" s="62" t="s">
        <v>18</v>
      </c>
      <c r="C24" s="86">
        <v>1703.4</v>
      </c>
      <c r="D24" s="86">
        <v>1936.0900000000001</v>
      </c>
      <c r="E24" s="86">
        <v>1919.9000000000003</v>
      </c>
      <c r="F24" s="86">
        <v>1508.87</v>
      </c>
      <c r="G24" s="86">
        <v>-2624.4</v>
      </c>
      <c r="H24" s="86">
        <v>1939.7000000000003</v>
      </c>
      <c r="I24" s="86">
        <v>-58</v>
      </c>
      <c r="J24" s="86">
        <v>-160.4</v>
      </c>
      <c r="K24" s="86">
        <v>1166</v>
      </c>
      <c r="L24" s="86">
        <v>2015.76548008</v>
      </c>
      <c r="M24" s="86">
        <v>1857</v>
      </c>
      <c r="N24" s="86">
        <v>167</v>
      </c>
      <c r="O24" s="86">
        <v>2.162173189999507</v>
      </c>
      <c r="P24" s="86">
        <v>494.06964338999984</v>
      </c>
      <c r="Q24" s="86">
        <v>-1771.1165057900007</v>
      </c>
      <c r="R24" s="239">
        <v>2746.6452117</v>
      </c>
      <c r="S24" s="230"/>
      <c r="T24" s="68"/>
      <c r="U24" s="68"/>
    </row>
    <row r="25" spans="1:19" ht="14.25">
      <c r="A25" s="63"/>
      <c r="L25" s="68"/>
      <c r="M25" s="68"/>
      <c r="N25" s="68"/>
      <c r="O25" s="68"/>
      <c r="P25" s="68"/>
      <c r="Q25" s="68"/>
      <c r="R25" s="68"/>
      <c r="S25" s="230"/>
    </row>
    <row r="26" spans="1:19" ht="15">
      <c r="A26" s="109" t="s">
        <v>19</v>
      </c>
      <c r="B26" s="109"/>
      <c r="C26" s="107"/>
      <c r="D26" s="107"/>
      <c r="E26" s="107"/>
      <c r="F26" s="107"/>
      <c r="G26" s="107"/>
      <c r="H26" s="107"/>
      <c r="I26" s="107"/>
      <c r="J26" s="107"/>
      <c r="K26" s="107"/>
      <c r="L26" s="107"/>
      <c r="M26" s="107"/>
      <c r="N26" s="107"/>
      <c r="O26" s="107"/>
      <c r="P26" s="107"/>
      <c r="Q26" s="107"/>
      <c r="R26" s="107"/>
      <c r="S26" s="230"/>
    </row>
    <row r="27" spans="1:19"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216" t="s">
        <v>418</v>
      </c>
      <c r="S27" s="230"/>
    </row>
    <row r="28" spans="1:21" ht="14.25">
      <c r="A28" s="63">
        <v>3.1</v>
      </c>
      <c r="B28" s="62" t="s">
        <v>20</v>
      </c>
      <c r="C28" s="86">
        <v>25563</v>
      </c>
      <c r="D28" s="86">
        <v>28667</v>
      </c>
      <c r="E28" s="86">
        <v>30477</v>
      </c>
      <c r="F28" s="86">
        <v>28703.5</v>
      </c>
      <c r="G28" s="86">
        <v>28871</v>
      </c>
      <c r="H28" s="86">
        <v>31236</v>
      </c>
      <c r="I28" s="86">
        <v>31972</v>
      </c>
      <c r="J28" s="86">
        <v>31741</v>
      </c>
      <c r="K28" s="86">
        <v>32947</v>
      </c>
      <c r="L28" s="86">
        <v>34125</v>
      </c>
      <c r="M28" s="86">
        <v>35520</v>
      </c>
      <c r="N28" s="94">
        <v>35395</v>
      </c>
      <c r="O28" s="62">
        <v>35251.938134478616</v>
      </c>
      <c r="P28" s="68">
        <v>35435.0391166176</v>
      </c>
      <c r="Q28" s="68">
        <v>33732.844615179216</v>
      </c>
      <c r="R28" s="240">
        <v>36444.55706771</v>
      </c>
      <c r="S28" s="230"/>
      <c r="T28" s="68"/>
      <c r="U28" s="68"/>
    </row>
    <row r="29" spans="1:21" ht="14.25">
      <c r="A29" s="63">
        <v>3.2</v>
      </c>
      <c r="B29" s="62" t="s">
        <v>21</v>
      </c>
      <c r="C29" s="86">
        <v>27640</v>
      </c>
      <c r="D29" s="86">
        <v>32322</v>
      </c>
      <c r="E29" s="86">
        <v>32454</v>
      </c>
      <c r="F29" s="86">
        <v>31688.2</v>
      </c>
      <c r="G29" s="86">
        <v>29053.6</v>
      </c>
      <c r="H29" s="86">
        <v>31662</v>
      </c>
      <c r="I29" s="86">
        <v>32464</v>
      </c>
      <c r="J29" s="86">
        <v>32423</v>
      </c>
      <c r="K29" s="86">
        <v>33598</v>
      </c>
      <c r="L29" s="86">
        <v>34594</v>
      </c>
      <c r="M29" s="86">
        <v>36292</v>
      </c>
      <c r="N29" s="94">
        <v>35271</v>
      </c>
      <c r="O29" s="68">
        <v>36444.42060432999</v>
      </c>
      <c r="P29" s="68">
        <v>36884.28545360001</v>
      </c>
      <c r="Q29" s="68">
        <v>34687.32014211</v>
      </c>
      <c r="R29" s="240">
        <v>38054.00788332</v>
      </c>
      <c r="S29" s="230"/>
      <c r="T29" s="68"/>
      <c r="U29" s="68"/>
    </row>
    <row r="30" spans="1:21" ht="14.25">
      <c r="A30" s="63">
        <v>3.3</v>
      </c>
      <c r="B30" s="62" t="s">
        <v>22</v>
      </c>
      <c r="C30" s="86">
        <v>113</v>
      </c>
      <c r="D30" s="86">
        <v>560</v>
      </c>
      <c r="E30" s="86">
        <v>263</v>
      </c>
      <c r="F30" s="86">
        <v>208.8</v>
      </c>
      <c r="G30" s="86">
        <v>143.8</v>
      </c>
      <c r="H30" s="86">
        <v>121</v>
      </c>
      <c r="I30" s="86">
        <v>214</v>
      </c>
      <c r="J30" s="86">
        <v>143</v>
      </c>
      <c r="K30" s="86">
        <v>131</v>
      </c>
      <c r="L30" s="86">
        <v>132</v>
      </c>
      <c r="M30" s="86">
        <v>124</v>
      </c>
      <c r="N30" s="94">
        <v>211</v>
      </c>
      <c r="O30" s="68">
        <v>271.6035409</v>
      </c>
      <c r="P30" s="68">
        <v>262.62615424</v>
      </c>
      <c r="Q30" s="68">
        <v>133.24947860999998</v>
      </c>
      <c r="R30" s="240">
        <v>244.57552807</v>
      </c>
      <c r="S30" s="230"/>
      <c r="T30" s="68"/>
      <c r="U30" s="68"/>
    </row>
    <row r="31" spans="1:21" ht="14.25">
      <c r="A31" s="63">
        <v>3.4</v>
      </c>
      <c r="B31" s="62" t="s">
        <v>23</v>
      </c>
      <c r="C31" s="86">
        <v>27527</v>
      </c>
      <c r="D31" s="86">
        <v>31762</v>
      </c>
      <c r="E31" s="86">
        <v>32191</v>
      </c>
      <c r="F31" s="86">
        <v>31479.4</v>
      </c>
      <c r="G31" s="86">
        <v>28909.8</v>
      </c>
      <c r="H31" s="86">
        <v>31541</v>
      </c>
      <c r="I31" s="86">
        <v>32250</v>
      </c>
      <c r="J31" s="86">
        <v>32280</v>
      </c>
      <c r="K31" s="86">
        <v>33467</v>
      </c>
      <c r="L31" s="86">
        <v>34462</v>
      </c>
      <c r="M31" s="86">
        <v>36168</v>
      </c>
      <c r="N31" s="94">
        <v>35060</v>
      </c>
      <c r="O31" s="68">
        <v>36172.81706342999</v>
      </c>
      <c r="P31" s="68">
        <v>36621.659299360006</v>
      </c>
      <c r="Q31" s="68">
        <v>34554.0706635</v>
      </c>
      <c r="R31" s="240">
        <v>37809.43235525</v>
      </c>
      <c r="S31" s="230"/>
      <c r="T31" s="68"/>
      <c r="U31" s="68"/>
    </row>
    <row r="32" spans="1:21" ht="14.25">
      <c r="A32" s="63">
        <v>3.5</v>
      </c>
      <c r="B32" s="62" t="s">
        <v>24</v>
      </c>
      <c r="C32" s="82">
        <v>1.0768297930602824</v>
      </c>
      <c r="D32" s="82">
        <v>1.1079638608853386</v>
      </c>
      <c r="E32" s="82">
        <v>1.0562391311480788</v>
      </c>
      <c r="F32" s="82">
        <v>1.0967094605187522</v>
      </c>
      <c r="G32" s="82">
        <v>1.0013439091129508</v>
      </c>
      <c r="H32" s="82">
        <v>1.009764374439749</v>
      </c>
      <c r="I32" s="82">
        <v>1.0086951082196922</v>
      </c>
      <c r="J32" s="82">
        <v>1.0169811915188558</v>
      </c>
      <c r="K32" s="82">
        <v>1.0157829240902054</v>
      </c>
      <c r="L32" s="82">
        <v>1.0098754578754578</v>
      </c>
      <c r="M32" s="82">
        <v>1.0182432432432433</v>
      </c>
      <c r="N32" s="82">
        <v>0.9905353863540048</v>
      </c>
      <c r="O32" s="82">
        <v>1.0261227886375612</v>
      </c>
      <c r="P32" s="82">
        <v>1.0334871983303648</v>
      </c>
      <c r="Q32" s="82">
        <v>1.0243449984040554</v>
      </c>
      <c r="R32" s="241">
        <v>1.0374507305714886</v>
      </c>
      <c r="S32" s="230"/>
      <c r="T32" s="68"/>
      <c r="U32" s="68"/>
    </row>
    <row r="33" spans="1:19" ht="14.25">
      <c r="A33" s="63"/>
      <c r="L33" s="68"/>
      <c r="M33" s="68"/>
      <c r="N33" s="68"/>
      <c r="O33" s="68"/>
      <c r="P33" s="68"/>
      <c r="Q33" s="68"/>
      <c r="R33" s="68"/>
      <c r="S33" s="230"/>
    </row>
    <row r="34" spans="1:19" ht="15">
      <c r="A34" s="109" t="s">
        <v>25</v>
      </c>
      <c r="B34" s="109"/>
      <c r="C34" s="107"/>
      <c r="D34" s="107"/>
      <c r="E34" s="107"/>
      <c r="F34" s="107"/>
      <c r="G34" s="107"/>
      <c r="H34" s="107"/>
      <c r="I34" s="107"/>
      <c r="J34" s="107"/>
      <c r="K34" s="107"/>
      <c r="L34" s="107"/>
      <c r="M34" s="107"/>
      <c r="N34" s="107"/>
      <c r="O34" s="107"/>
      <c r="P34" s="107"/>
      <c r="Q34" s="107"/>
      <c r="R34" s="107"/>
      <c r="S34" s="230"/>
    </row>
    <row r="35" spans="1:19"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216" t="s">
        <v>418</v>
      </c>
      <c r="S35" s="230"/>
    </row>
    <row r="36" spans="1:21" ht="14.25">
      <c r="A36" s="63">
        <v>4.1</v>
      </c>
      <c r="B36" s="62" t="s">
        <v>26</v>
      </c>
      <c r="C36" s="86">
        <v>8322.8</v>
      </c>
      <c r="D36" s="86">
        <v>9774.8</v>
      </c>
      <c r="E36" s="86">
        <v>14739</v>
      </c>
      <c r="F36" s="86">
        <v>15921</v>
      </c>
      <c r="G36" s="86">
        <v>14752</v>
      </c>
      <c r="H36" s="86">
        <v>17655</v>
      </c>
      <c r="I36" s="86">
        <v>19925</v>
      </c>
      <c r="J36" s="86">
        <v>20537</v>
      </c>
      <c r="K36" s="86">
        <v>19595.84</v>
      </c>
      <c r="L36" s="86">
        <v>20467</v>
      </c>
      <c r="M36" s="86">
        <v>15124</v>
      </c>
      <c r="N36" s="86">
        <v>14661</v>
      </c>
      <c r="O36" s="86">
        <v>13501</v>
      </c>
      <c r="P36" s="86">
        <v>12644</v>
      </c>
      <c r="Q36" s="86">
        <v>11876.28742544002</v>
      </c>
      <c r="R36" s="242">
        <v>11958.10379427</v>
      </c>
      <c r="S36" s="230"/>
      <c r="T36" s="68"/>
      <c r="U36" s="68"/>
    </row>
    <row r="37" spans="1:21" ht="14.25">
      <c r="A37" s="63">
        <v>4.2</v>
      </c>
      <c r="B37" s="62" t="s">
        <v>27</v>
      </c>
      <c r="C37" s="86">
        <v>2422.7967854488506</v>
      </c>
      <c r="D37" s="86">
        <v>2960.2528081408495</v>
      </c>
      <c r="E37" s="86">
        <v>4127.728326756559</v>
      </c>
      <c r="F37" s="86">
        <v>4640.969156477658</v>
      </c>
      <c r="G37" s="86">
        <v>4750.48791835972</v>
      </c>
      <c r="H37" s="86">
        <v>6190.401850245043</v>
      </c>
      <c r="I37" s="86">
        <v>8131.039377117209</v>
      </c>
      <c r="J37" s="86">
        <v>11045.517341160234</v>
      </c>
      <c r="K37" s="86">
        <v>12253.450659286069</v>
      </c>
      <c r="L37" s="86">
        <v>13826</v>
      </c>
      <c r="M37" s="86">
        <v>10712</v>
      </c>
      <c r="N37" s="86">
        <v>9729</v>
      </c>
      <c r="O37" s="86">
        <v>8584</v>
      </c>
      <c r="P37" s="86">
        <v>7936.69314481999</v>
      </c>
      <c r="Q37" s="86">
        <v>7074.44010927</v>
      </c>
      <c r="R37" s="242">
        <v>7658.87086801</v>
      </c>
      <c r="S37" s="230"/>
      <c r="T37" s="68"/>
      <c r="U37" s="68"/>
    </row>
    <row r="38" spans="1:21" ht="14.25">
      <c r="A38" s="63">
        <v>4.3</v>
      </c>
      <c r="B38" s="62" t="s">
        <v>28</v>
      </c>
      <c r="C38" s="86">
        <v>4354.208334078099</v>
      </c>
      <c r="D38" s="86">
        <v>5578.495885290128</v>
      </c>
      <c r="E38" s="86">
        <v>8285.929464548255</v>
      </c>
      <c r="F38" s="86">
        <v>9032.502778872908</v>
      </c>
      <c r="G38" s="86">
        <v>9121.978207653621</v>
      </c>
      <c r="H38" s="86">
        <v>10106.793794015693</v>
      </c>
      <c r="I38" s="86">
        <v>10541.39629056215</v>
      </c>
      <c r="J38" s="86">
        <v>8381.30708223704</v>
      </c>
      <c r="K38" s="86">
        <v>6499.420568508529</v>
      </c>
      <c r="L38" s="86">
        <v>5041</v>
      </c>
      <c r="M38" s="86">
        <v>3671</v>
      </c>
      <c r="N38" s="86">
        <v>4442</v>
      </c>
      <c r="O38" s="86">
        <v>4516</v>
      </c>
      <c r="P38" s="86">
        <v>4429.90703127998</v>
      </c>
      <c r="Q38" s="86">
        <v>4544.84731617002</v>
      </c>
      <c r="R38" s="242">
        <v>1830.71120107</v>
      </c>
      <c r="S38" s="230"/>
      <c r="T38" s="68"/>
      <c r="U38" s="68"/>
    </row>
    <row r="39" spans="1:21" ht="14.25">
      <c r="A39" s="63">
        <v>4.4</v>
      </c>
      <c r="B39" s="62" t="s">
        <v>29</v>
      </c>
      <c r="C39" s="86">
        <v>1545.7948804730504</v>
      </c>
      <c r="D39" s="86">
        <v>1236.0513065690225</v>
      </c>
      <c r="E39" s="86">
        <v>2325.3422086951855</v>
      </c>
      <c r="F39" s="86">
        <v>2247.5280646494343</v>
      </c>
      <c r="G39" s="86">
        <v>879.5338739866585</v>
      </c>
      <c r="H39" s="86">
        <v>1357.8043557392632</v>
      </c>
      <c r="I39" s="86">
        <v>1252.5643323206418</v>
      </c>
      <c r="J39" s="86">
        <v>1110.1755766027288</v>
      </c>
      <c r="K39" s="86">
        <v>842.9687722054033</v>
      </c>
      <c r="L39" s="86">
        <v>1600</v>
      </c>
      <c r="M39" s="86">
        <v>741</v>
      </c>
      <c r="N39" s="86">
        <v>490</v>
      </c>
      <c r="O39" s="86">
        <v>401</v>
      </c>
      <c r="P39" s="86">
        <v>277.3998239000284</v>
      </c>
      <c r="Q39" s="86">
        <v>257</v>
      </c>
      <c r="R39" s="242">
        <v>2468.52172519</v>
      </c>
      <c r="S39" s="230"/>
      <c r="T39" s="68"/>
      <c r="U39" s="68"/>
    </row>
    <row r="40" spans="1:21" ht="14.25">
      <c r="A40" s="63">
        <v>4.5</v>
      </c>
      <c r="B40" s="62" t="s">
        <v>30</v>
      </c>
      <c r="C40" s="86">
        <v>3551.7</v>
      </c>
      <c r="D40" s="86">
        <v>4444.7</v>
      </c>
      <c r="E40" s="86">
        <v>5405.2</v>
      </c>
      <c r="F40" s="86">
        <v>5420</v>
      </c>
      <c r="G40" s="86">
        <v>2593</v>
      </c>
      <c r="H40" s="86">
        <v>3459</v>
      </c>
      <c r="I40" s="86">
        <v>3518</v>
      </c>
      <c r="J40" s="86">
        <v>2925</v>
      </c>
      <c r="K40" s="86">
        <v>2986.42</v>
      </c>
      <c r="L40" s="86">
        <v>3172</v>
      </c>
      <c r="M40" s="86">
        <v>2374</v>
      </c>
      <c r="N40" s="86">
        <v>2050</v>
      </c>
      <c r="O40" s="86">
        <v>2757.1279122493306</v>
      </c>
      <c r="P40" s="86">
        <v>2271.27849072999</v>
      </c>
      <c r="Q40" s="86">
        <v>2072.1112174</v>
      </c>
      <c r="R40" s="242">
        <v>2215.99499334</v>
      </c>
      <c r="S40" s="230"/>
      <c r="T40" s="68"/>
      <c r="U40" s="68"/>
    </row>
    <row r="41" spans="1:21" ht="14.25">
      <c r="A41" s="63">
        <v>4.6</v>
      </c>
      <c r="B41" s="62" t="s">
        <v>31</v>
      </c>
      <c r="C41" s="86">
        <v>3401.65601185446</v>
      </c>
      <c r="D41" s="86">
        <v>4271.920236010056</v>
      </c>
      <c r="E41" s="86">
        <v>5232.8323404265375</v>
      </c>
      <c r="F41" s="86">
        <v>5306.238225258921</v>
      </c>
      <c r="G41" s="86">
        <v>2527.5988778561123</v>
      </c>
      <c r="H41" s="86">
        <v>3393.847410437547</v>
      </c>
      <c r="I41" s="86">
        <v>3443.3394316111167</v>
      </c>
      <c r="J41" s="86">
        <v>2847.8817344591967</v>
      </c>
      <c r="K41" s="86">
        <v>2909.997060540472</v>
      </c>
      <c r="L41" s="86">
        <v>3119</v>
      </c>
      <c r="M41" s="86">
        <v>2301</v>
      </c>
      <c r="N41" s="86">
        <v>1991</v>
      </c>
      <c r="O41" s="86">
        <v>2137.694320246823</v>
      </c>
      <c r="P41" s="86">
        <v>2210.30085792999</v>
      </c>
      <c r="Q41" s="86">
        <v>2012.79500462</v>
      </c>
      <c r="R41" s="242">
        <v>2156.14008137</v>
      </c>
      <c r="S41" s="230"/>
      <c r="T41" s="68"/>
      <c r="U41" s="68"/>
    </row>
    <row r="42" spans="1:21" ht="14.25">
      <c r="A42" s="63">
        <v>4.7</v>
      </c>
      <c r="B42" s="62" t="s">
        <v>32</v>
      </c>
      <c r="C42" s="86">
        <v>150.0439881455401</v>
      </c>
      <c r="D42" s="86">
        <v>172.77976398994394</v>
      </c>
      <c r="E42" s="86">
        <v>172.36765957346293</v>
      </c>
      <c r="F42" s="86">
        <v>113.76177474107885</v>
      </c>
      <c r="G42" s="86">
        <v>65.40112214388775</v>
      </c>
      <c r="H42" s="86">
        <v>65.15258956245341</v>
      </c>
      <c r="I42" s="86">
        <v>74.66056838888368</v>
      </c>
      <c r="J42" s="86">
        <v>77.11826554080321</v>
      </c>
      <c r="K42" s="86">
        <v>76.42293945952812</v>
      </c>
      <c r="L42" s="86">
        <v>53</v>
      </c>
      <c r="M42" s="86">
        <v>73</v>
      </c>
      <c r="N42" s="86">
        <v>59</v>
      </c>
      <c r="O42" s="86">
        <v>619.4335920025076</v>
      </c>
      <c r="P42" s="86">
        <v>60.977632800000265</v>
      </c>
      <c r="Q42" s="86">
        <v>59.31621277999989</v>
      </c>
      <c r="R42" s="242">
        <v>59.85491197</v>
      </c>
      <c r="S42" s="230"/>
      <c r="T42" s="68"/>
      <c r="U42" s="68"/>
    </row>
    <row r="43" spans="1:21" ht="14.25">
      <c r="A43" s="63">
        <v>4.8</v>
      </c>
      <c r="B43" s="62" t="s">
        <v>33</v>
      </c>
      <c r="C43" s="86">
        <v>1522.15</v>
      </c>
      <c r="D43" s="86">
        <v>2091.6</v>
      </c>
      <c r="E43" s="86">
        <v>2735</v>
      </c>
      <c r="F43" s="86">
        <v>2651.4</v>
      </c>
      <c r="G43" s="86">
        <v>1800</v>
      </c>
      <c r="H43" s="86">
        <v>1991</v>
      </c>
      <c r="I43" s="86">
        <v>2495</v>
      </c>
      <c r="J43" s="86">
        <v>2420</v>
      </c>
      <c r="K43" s="86">
        <v>3385.04</v>
      </c>
      <c r="L43" s="86">
        <v>3760</v>
      </c>
      <c r="M43" s="86">
        <v>8664</v>
      </c>
      <c r="N43" s="86">
        <v>282</v>
      </c>
      <c r="O43" s="86">
        <v>277.05604874183996</v>
      </c>
      <c r="P43" s="86">
        <v>266.69697752</v>
      </c>
      <c r="Q43" s="86">
        <v>12549.67577533964</v>
      </c>
      <c r="R43" s="242">
        <v>14323.11679757</v>
      </c>
      <c r="S43" s="230"/>
      <c r="T43" s="68"/>
      <c r="U43" s="68"/>
    </row>
    <row r="44" spans="1:21" ht="14.25">
      <c r="A44" s="63">
        <v>4.9</v>
      </c>
      <c r="B44" s="62" t="s">
        <v>34</v>
      </c>
      <c r="C44" s="78" t="s">
        <v>110</v>
      </c>
      <c r="D44" s="78" t="s">
        <v>110</v>
      </c>
      <c r="E44" s="78" t="s">
        <v>110</v>
      </c>
      <c r="F44" s="78" t="s">
        <v>110</v>
      </c>
      <c r="G44" s="78" t="s">
        <v>110</v>
      </c>
      <c r="H44" s="78" t="s">
        <v>110</v>
      </c>
      <c r="I44" s="78" t="s">
        <v>110</v>
      </c>
      <c r="J44" s="78" t="s">
        <v>110</v>
      </c>
      <c r="K44" s="78" t="s">
        <v>110</v>
      </c>
      <c r="L44" s="78" t="s">
        <v>110</v>
      </c>
      <c r="M44" s="78" t="s">
        <v>110</v>
      </c>
      <c r="N44" s="78" t="s">
        <v>110</v>
      </c>
      <c r="O44" s="78" t="s">
        <v>110</v>
      </c>
      <c r="P44" s="78" t="s">
        <v>110</v>
      </c>
      <c r="Q44" s="78" t="s">
        <v>110</v>
      </c>
      <c r="R44" s="242">
        <v>4709.83789631</v>
      </c>
      <c r="S44" s="230"/>
      <c r="T44" s="68"/>
      <c r="U44" s="68"/>
    </row>
    <row r="45" spans="1:21" ht="14.25">
      <c r="A45" s="73" t="s">
        <v>35</v>
      </c>
      <c r="B45" s="62" t="s">
        <v>36</v>
      </c>
      <c r="C45" s="78" t="s">
        <v>110</v>
      </c>
      <c r="D45" s="78" t="s">
        <v>110</v>
      </c>
      <c r="E45" s="78" t="s">
        <v>110</v>
      </c>
      <c r="F45" s="78" t="s">
        <v>110</v>
      </c>
      <c r="G45" s="78" t="s">
        <v>110</v>
      </c>
      <c r="H45" s="78" t="s">
        <v>110</v>
      </c>
      <c r="I45" s="78" t="s">
        <v>110</v>
      </c>
      <c r="J45" s="78" t="s">
        <v>110</v>
      </c>
      <c r="K45" s="78" t="s">
        <v>110</v>
      </c>
      <c r="L45" s="78" t="s">
        <v>110</v>
      </c>
      <c r="M45" s="78" t="s">
        <v>110</v>
      </c>
      <c r="N45" s="78" t="s">
        <v>110</v>
      </c>
      <c r="O45" s="78" t="s">
        <v>110</v>
      </c>
      <c r="P45" s="78" t="s">
        <v>110</v>
      </c>
      <c r="Q45" s="78" t="s">
        <v>110</v>
      </c>
      <c r="R45" s="242">
        <v>4588.38530318</v>
      </c>
      <c r="S45" s="230"/>
      <c r="T45" s="68"/>
      <c r="U45" s="68"/>
    </row>
    <row r="46" spans="1:21" ht="14.25">
      <c r="A46" s="73" t="s">
        <v>37</v>
      </c>
      <c r="B46" s="62" t="s">
        <v>38</v>
      </c>
      <c r="C46" s="78" t="s">
        <v>110</v>
      </c>
      <c r="D46" s="78" t="s">
        <v>110</v>
      </c>
      <c r="E46" s="78" t="s">
        <v>110</v>
      </c>
      <c r="F46" s="78" t="s">
        <v>110</v>
      </c>
      <c r="G46" s="78">
        <v>191</v>
      </c>
      <c r="H46" s="78">
        <v>168</v>
      </c>
      <c r="I46" s="78">
        <v>190</v>
      </c>
      <c r="J46" s="78">
        <v>161</v>
      </c>
      <c r="K46" s="78">
        <v>175</v>
      </c>
      <c r="L46" s="78">
        <v>177</v>
      </c>
      <c r="M46" s="78">
        <v>312</v>
      </c>
      <c r="N46" s="86">
        <v>282</v>
      </c>
      <c r="O46" s="86">
        <v>277.05604874183996</v>
      </c>
      <c r="P46" s="86">
        <v>266.69697752</v>
      </c>
      <c r="Q46" s="86">
        <v>173.69527761</v>
      </c>
      <c r="R46" s="242">
        <v>158.54572157</v>
      </c>
      <c r="S46" s="230"/>
      <c r="T46" s="68"/>
      <c r="U46" s="68"/>
    </row>
    <row r="47" spans="1:21" ht="14.25">
      <c r="A47" s="73" t="s">
        <v>39</v>
      </c>
      <c r="B47" s="62" t="s">
        <v>40</v>
      </c>
      <c r="C47" s="78" t="s">
        <v>110</v>
      </c>
      <c r="D47" s="78" t="s">
        <v>110</v>
      </c>
      <c r="E47" s="78" t="s">
        <v>110</v>
      </c>
      <c r="F47" s="78" t="s">
        <v>110</v>
      </c>
      <c r="G47" s="78" t="s">
        <v>110</v>
      </c>
      <c r="H47" s="78" t="s">
        <v>110</v>
      </c>
      <c r="I47" s="78" t="s">
        <v>110</v>
      </c>
      <c r="J47" s="78" t="s">
        <v>110</v>
      </c>
      <c r="K47" s="78" t="s">
        <v>110</v>
      </c>
      <c r="L47" s="78">
        <v>3583</v>
      </c>
      <c r="M47" s="78">
        <v>8352</v>
      </c>
      <c r="N47" s="78" t="s">
        <v>110</v>
      </c>
      <c r="O47" s="78" t="s">
        <v>110</v>
      </c>
      <c r="P47" s="78" t="s">
        <v>110</v>
      </c>
      <c r="Q47" s="78" t="s">
        <v>110</v>
      </c>
      <c r="R47" s="242">
        <v>4866.34787651</v>
      </c>
      <c r="S47" s="230"/>
      <c r="T47" s="68"/>
      <c r="U47" s="68"/>
    </row>
    <row r="48" spans="1:21" ht="14.25">
      <c r="A48" s="73" t="s">
        <v>41</v>
      </c>
      <c r="B48" s="62" t="s">
        <v>42</v>
      </c>
      <c r="C48" s="86" t="s">
        <v>110</v>
      </c>
      <c r="D48" s="86" t="s">
        <v>110</v>
      </c>
      <c r="E48" s="86" t="s">
        <v>110</v>
      </c>
      <c r="F48" s="86" t="s">
        <v>110</v>
      </c>
      <c r="G48" s="86">
        <v>98</v>
      </c>
      <c r="H48" s="86">
        <v>167</v>
      </c>
      <c r="I48" s="86">
        <v>25</v>
      </c>
      <c r="J48" s="86">
        <v>12</v>
      </c>
      <c r="K48" s="86">
        <v>32</v>
      </c>
      <c r="L48" s="86">
        <v>66</v>
      </c>
      <c r="M48" s="86">
        <v>19</v>
      </c>
      <c r="N48" s="86">
        <v>62</v>
      </c>
      <c r="O48" s="86">
        <v>32.72587098</v>
      </c>
      <c r="P48" s="86">
        <v>109.00303799</v>
      </c>
      <c r="Q48" s="86">
        <v>-4.85375402000001</v>
      </c>
      <c r="R48" s="242">
        <v>87.57073461</v>
      </c>
      <c r="S48" s="230"/>
      <c r="T48" s="68"/>
      <c r="U48" s="68"/>
    </row>
    <row r="49" spans="1:21" ht="14.25">
      <c r="A49" s="73" t="s">
        <v>43</v>
      </c>
      <c r="B49" s="62" t="s">
        <v>44</v>
      </c>
      <c r="C49" s="114">
        <v>5.5</v>
      </c>
      <c r="D49" s="114">
        <v>4.04</v>
      </c>
      <c r="E49" s="114">
        <v>4</v>
      </c>
      <c r="F49" s="114">
        <v>1.08</v>
      </c>
      <c r="G49" s="114">
        <v>0.73</v>
      </c>
      <c r="H49" s="114">
        <v>1</v>
      </c>
      <c r="I49" s="114">
        <v>3</v>
      </c>
      <c r="J49" s="114">
        <v>3</v>
      </c>
      <c r="K49" s="114">
        <v>1.1400000000000001</v>
      </c>
      <c r="L49" s="114">
        <v>1</v>
      </c>
      <c r="M49" s="78" t="s">
        <v>110</v>
      </c>
      <c r="N49" s="78" t="s">
        <v>110</v>
      </c>
      <c r="O49" s="127">
        <v>0.013871580000000001</v>
      </c>
      <c r="P49" s="127">
        <v>0.07088644</v>
      </c>
      <c r="Q49" s="127">
        <v>0.012999999999999998</v>
      </c>
      <c r="R49" s="242">
        <v>0.25156675</v>
      </c>
      <c r="S49" s="230"/>
      <c r="T49" s="68"/>
      <c r="U49" s="68"/>
    </row>
    <row r="50" spans="1:21" ht="14.25">
      <c r="A50" s="73" t="s">
        <v>45</v>
      </c>
      <c r="B50" s="62" t="s">
        <v>46</v>
      </c>
      <c r="C50" s="86">
        <v>56.79</v>
      </c>
      <c r="D50" s="86">
        <v>63.1</v>
      </c>
      <c r="E50" s="86">
        <v>39.25</v>
      </c>
      <c r="F50" s="86">
        <v>38.5</v>
      </c>
      <c r="G50" s="86">
        <v>65</v>
      </c>
      <c r="H50" s="86">
        <v>67</v>
      </c>
      <c r="I50" s="86">
        <v>76</v>
      </c>
      <c r="J50" s="86">
        <v>73</v>
      </c>
      <c r="K50" s="86">
        <v>72.96000000000001</v>
      </c>
      <c r="L50" s="86">
        <v>61</v>
      </c>
      <c r="M50" s="86">
        <v>70</v>
      </c>
      <c r="N50" s="86">
        <v>70</v>
      </c>
      <c r="O50" s="86">
        <v>72.01456297</v>
      </c>
      <c r="P50" s="86">
        <v>77</v>
      </c>
      <c r="Q50" s="86">
        <v>76.75673736</v>
      </c>
      <c r="R50" s="242">
        <v>76.31882891</v>
      </c>
      <c r="S50" s="230"/>
      <c r="T50" s="68"/>
      <c r="U50" s="68"/>
    </row>
    <row r="51" spans="1:21" ht="14.25">
      <c r="A51" s="73" t="s">
        <v>47</v>
      </c>
      <c r="B51" s="62" t="s">
        <v>48</v>
      </c>
      <c r="C51" s="86">
        <v>4119.9</v>
      </c>
      <c r="D51" s="86">
        <v>3931.2</v>
      </c>
      <c r="E51" s="86">
        <v>6362.7</v>
      </c>
      <c r="F51" s="86">
        <v>4456.8</v>
      </c>
      <c r="G51" s="86">
        <v>6551</v>
      </c>
      <c r="H51" s="86">
        <v>5272</v>
      </c>
      <c r="I51" s="86">
        <v>2598</v>
      </c>
      <c r="J51" s="86">
        <v>2571</v>
      </c>
      <c r="K51" s="86">
        <v>3520.32</v>
      </c>
      <c r="L51" s="86">
        <v>3362</v>
      </c>
      <c r="M51" s="86">
        <v>2057</v>
      </c>
      <c r="N51" s="86">
        <v>2437</v>
      </c>
      <c r="O51" s="86">
        <v>2663.3521778499994</v>
      </c>
      <c r="P51" s="86">
        <v>1547.1902382</v>
      </c>
      <c r="Q51" s="86">
        <v>1651.83647663</v>
      </c>
      <c r="R51" s="242">
        <v>146.69722222</v>
      </c>
      <c r="S51" s="230"/>
      <c r="T51" s="68"/>
      <c r="U51" s="68"/>
    </row>
    <row r="52" spans="1:21" ht="14.25">
      <c r="A52" s="73" t="s">
        <v>49</v>
      </c>
      <c r="B52" s="62" t="s">
        <v>50</v>
      </c>
      <c r="C52" s="86">
        <v>6615.7</v>
      </c>
      <c r="D52" s="86">
        <v>6814.8</v>
      </c>
      <c r="E52" s="86">
        <v>6937.7</v>
      </c>
      <c r="F52" s="86">
        <v>7034.9</v>
      </c>
      <c r="G52" s="86">
        <v>7035</v>
      </c>
      <c r="H52" s="86">
        <v>6720.7</v>
      </c>
      <c r="I52" s="86">
        <v>6998</v>
      </c>
      <c r="J52" s="86">
        <v>3186</v>
      </c>
      <c r="K52" s="86">
        <v>3303</v>
      </c>
      <c r="L52" s="86">
        <v>3161</v>
      </c>
      <c r="M52" s="86">
        <v>7787</v>
      </c>
      <c r="N52" s="86">
        <v>6033</v>
      </c>
      <c r="O52" s="86">
        <v>6507.658112020003</v>
      </c>
      <c r="P52" s="86">
        <v>6296.55036404</v>
      </c>
      <c r="Q52" s="86">
        <v>6167.54426710999</v>
      </c>
      <c r="R52" s="242">
        <v>5950.06622824</v>
      </c>
      <c r="S52" s="230"/>
      <c r="T52" s="68"/>
      <c r="U52" s="68"/>
    </row>
    <row r="53" spans="1:21" ht="14.25">
      <c r="A53" s="73" t="s">
        <v>51</v>
      </c>
      <c r="B53" s="62" t="s">
        <v>52</v>
      </c>
      <c r="C53" s="86">
        <v>867.7</v>
      </c>
      <c r="D53" s="86">
        <v>1414.8</v>
      </c>
      <c r="E53" s="86">
        <v>3299</v>
      </c>
      <c r="F53" s="86">
        <v>3109.7</v>
      </c>
      <c r="G53" s="86">
        <v>714.2</v>
      </c>
      <c r="H53" s="86">
        <v>589</v>
      </c>
      <c r="I53" s="86">
        <v>234</v>
      </c>
      <c r="J53" s="86">
        <v>619</v>
      </c>
      <c r="K53" s="86">
        <v>215</v>
      </c>
      <c r="L53" s="86">
        <v>201</v>
      </c>
      <c r="M53" s="86">
        <v>178</v>
      </c>
      <c r="N53" s="86">
        <v>341</v>
      </c>
      <c r="O53" s="86">
        <v>288.7601633899999</v>
      </c>
      <c r="P53" s="86">
        <v>300.66512656</v>
      </c>
      <c r="Q53" s="86">
        <v>245.25047005</v>
      </c>
      <c r="R53" s="242">
        <v>1887.22973859</v>
      </c>
      <c r="S53" s="230"/>
      <c r="T53" s="68"/>
      <c r="U53" s="68"/>
    </row>
    <row r="54" spans="1:21" ht="14.25">
      <c r="A54" s="73" t="s">
        <v>53</v>
      </c>
      <c r="B54" s="62" t="s">
        <v>54</v>
      </c>
      <c r="C54" s="86">
        <v>25062.24</v>
      </c>
      <c r="D54" s="86">
        <v>28539.04</v>
      </c>
      <c r="E54" s="86">
        <v>39521.85</v>
      </c>
      <c r="F54" s="86">
        <v>38633.38</v>
      </c>
      <c r="G54" s="86">
        <v>33608.92999999999</v>
      </c>
      <c r="H54" s="86">
        <v>35921.7</v>
      </c>
      <c r="I54" s="86">
        <v>35872</v>
      </c>
      <c r="J54" s="86">
        <v>32346</v>
      </c>
      <c r="K54" s="86">
        <v>33111.72</v>
      </c>
      <c r="L54" s="86">
        <v>34251</v>
      </c>
      <c r="M54" s="86">
        <v>36273</v>
      </c>
      <c r="N54" s="86">
        <v>25936</v>
      </c>
      <c r="O54" s="86">
        <v>26099.70871978117</v>
      </c>
      <c r="P54" s="86">
        <v>23512.455121479994</v>
      </c>
      <c r="Q54" s="86">
        <v>34634.62161530965</v>
      </c>
      <c r="R54" s="242">
        <v>36645.3499045</v>
      </c>
      <c r="S54" s="230"/>
      <c r="T54" s="68"/>
      <c r="U54" s="68"/>
    </row>
    <row r="55" spans="1:21" ht="14.25">
      <c r="A55" s="73" t="s">
        <v>55</v>
      </c>
      <c r="B55" s="62" t="s">
        <v>56</v>
      </c>
      <c r="C55" s="111">
        <v>0.03752942822958857</v>
      </c>
      <c r="D55" s="111">
        <v>0.06383886423806891</v>
      </c>
      <c r="E55" s="111">
        <v>0.03835263368877256</v>
      </c>
      <c r="F55" s="111">
        <v>0.028687853852879742</v>
      </c>
      <c r="G55" s="111">
        <v>-0.06961869641703133</v>
      </c>
      <c r="H55" s="111">
        <v>0.05938180897859231</v>
      </c>
      <c r="I55" s="111">
        <v>0.002538258670872924</v>
      </c>
      <c r="J55" s="111">
        <v>0.0012379759386761872</v>
      </c>
      <c r="K55" s="111">
        <v>0.06769357899711156</v>
      </c>
      <c r="L55" s="111">
        <v>0.08336985847426283</v>
      </c>
      <c r="M55" s="111">
        <v>0.05588351042896497</v>
      </c>
      <c r="N55" s="111">
        <v>0.01976200894936691</v>
      </c>
      <c r="O55" s="111">
        <v>0.028591111140775654</v>
      </c>
      <c r="P55" s="111">
        <v>0.044555966855936234</v>
      </c>
      <c r="Q55" s="111">
        <v>-0.02472446024562401</v>
      </c>
      <c r="R55" s="243">
        <v>0.08356053054862433</v>
      </c>
      <c r="S55" s="237"/>
      <c r="T55" s="68"/>
      <c r="U55" s="68"/>
    </row>
    <row r="56" spans="1:21" ht="14.25">
      <c r="A56" s="73"/>
      <c r="C56" s="130"/>
      <c r="D56" s="130"/>
      <c r="E56" s="130"/>
      <c r="F56" s="130"/>
      <c r="G56" s="130"/>
      <c r="H56" s="130"/>
      <c r="I56" s="130"/>
      <c r="J56" s="130"/>
      <c r="K56" s="130"/>
      <c r="L56" s="130"/>
      <c r="M56" s="130"/>
      <c r="N56" s="130"/>
      <c r="O56" s="130"/>
      <c r="P56" s="130"/>
      <c r="Q56" s="130"/>
      <c r="R56" s="130"/>
      <c r="S56" s="230"/>
      <c r="T56" s="68"/>
      <c r="U56" s="68"/>
    </row>
    <row r="57" spans="1:19" ht="15">
      <c r="A57" s="109" t="s">
        <v>58</v>
      </c>
      <c r="B57" s="109"/>
      <c r="C57" s="107"/>
      <c r="D57" s="107"/>
      <c r="E57" s="107"/>
      <c r="F57" s="107"/>
      <c r="G57" s="107"/>
      <c r="H57" s="107"/>
      <c r="I57" s="107"/>
      <c r="J57" s="107"/>
      <c r="K57" s="107"/>
      <c r="L57" s="107"/>
      <c r="M57" s="107"/>
      <c r="N57" s="107"/>
      <c r="O57" s="107"/>
      <c r="P57" s="107"/>
      <c r="Q57" s="107"/>
      <c r="R57" s="107"/>
      <c r="S57" s="230"/>
    </row>
    <row r="58" spans="1:19"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216" t="s">
        <v>418</v>
      </c>
      <c r="S58" s="230"/>
    </row>
    <row r="59" spans="1:21" ht="14.25">
      <c r="A59" s="63">
        <v>5.1</v>
      </c>
      <c r="B59" s="63" t="s">
        <v>60</v>
      </c>
      <c r="C59" s="78">
        <v>1299.866</v>
      </c>
      <c r="D59" s="78">
        <v>1621.107</v>
      </c>
      <c r="E59" s="78">
        <v>1754.93</v>
      </c>
      <c r="F59" s="78">
        <v>1930.684</v>
      </c>
      <c r="G59" s="78">
        <v>2022.286</v>
      </c>
      <c r="H59" s="78">
        <v>2231.194</v>
      </c>
      <c r="I59" s="78">
        <v>2273.4</v>
      </c>
      <c r="J59" s="78">
        <v>2318.257</v>
      </c>
      <c r="K59" s="78">
        <v>2278.919</v>
      </c>
      <c r="L59" s="78">
        <v>2257</v>
      </c>
      <c r="M59" s="78">
        <v>2157</v>
      </c>
      <c r="N59" s="94">
        <v>2176</v>
      </c>
      <c r="O59" s="129">
        <v>2157.313</v>
      </c>
      <c r="P59" s="129">
        <v>2147.5029999999997</v>
      </c>
      <c r="Q59" s="129">
        <v>2126.5339999999987</v>
      </c>
      <c r="R59" s="244">
        <v>2250.846</v>
      </c>
      <c r="S59" s="230"/>
      <c r="T59" s="68"/>
      <c r="U59" s="68"/>
    </row>
    <row r="60" spans="1:21" ht="14.25">
      <c r="A60" s="63">
        <v>5.2</v>
      </c>
      <c r="B60" s="63" t="s">
        <v>61</v>
      </c>
      <c r="C60" s="78" t="s">
        <v>110</v>
      </c>
      <c r="D60" s="78" t="s">
        <v>110</v>
      </c>
      <c r="E60" s="78" t="s">
        <v>110</v>
      </c>
      <c r="F60" s="78" t="s">
        <v>110</v>
      </c>
      <c r="G60" s="78">
        <v>1792.11</v>
      </c>
      <c r="H60" s="78">
        <v>1923.079</v>
      </c>
      <c r="I60" s="78">
        <v>1919.7</v>
      </c>
      <c r="J60" s="78">
        <v>1601.553</v>
      </c>
      <c r="K60" s="78">
        <v>993.482</v>
      </c>
      <c r="L60" s="78">
        <v>980</v>
      </c>
      <c r="M60" s="78">
        <v>782</v>
      </c>
      <c r="N60" s="94">
        <v>733</v>
      </c>
      <c r="O60" s="129">
        <v>689.8489999999999</v>
      </c>
      <c r="P60" s="129">
        <v>680.972</v>
      </c>
      <c r="Q60" s="129">
        <v>679.2969999999991</v>
      </c>
      <c r="R60" s="244">
        <v>734.689</v>
      </c>
      <c r="S60" s="230"/>
      <c r="T60" s="68"/>
      <c r="U60" s="68"/>
    </row>
    <row r="61" spans="1:21" ht="14.25">
      <c r="A61" s="63">
        <v>5.3</v>
      </c>
      <c r="B61" s="63" t="s">
        <v>62</v>
      </c>
      <c r="C61" s="78" t="s">
        <v>110</v>
      </c>
      <c r="D61" s="78" t="s">
        <v>110</v>
      </c>
      <c r="E61" s="78" t="s">
        <v>110</v>
      </c>
      <c r="F61" s="78" t="s">
        <v>110</v>
      </c>
      <c r="G61" s="78">
        <v>147.192</v>
      </c>
      <c r="H61" s="78">
        <v>206.337</v>
      </c>
      <c r="I61" s="78">
        <v>254.133</v>
      </c>
      <c r="J61" s="78">
        <v>607.835</v>
      </c>
      <c r="K61" s="78">
        <v>1168.001</v>
      </c>
      <c r="L61" s="78">
        <v>1159</v>
      </c>
      <c r="M61" s="78">
        <v>1265</v>
      </c>
      <c r="N61" s="94">
        <v>1332</v>
      </c>
      <c r="O61" s="129">
        <v>1349.471</v>
      </c>
      <c r="P61" s="129">
        <v>1342.475</v>
      </c>
      <c r="Q61" s="129">
        <v>1314.2109999999998</v>
      </c>
      <c r="R61" s="244">
        <v>1372.799</v>
      </c>
      <c r="S61" s="230"/>
      <c r="T61" s="68"/>
      <c r="U61" s="68"/>
    </row>
    <row r="62" spans="1:21" ht="14.25">
      <c r="A62" s="63">
        <v>5.4</v>
      </c>
      <c r="B62" s="63" t="s">
        <v>63</v>
      </c>
      <c r="C62" s="78">
        <v>36.223</v>
      </c>
      <c r="D62" s="78">
        <v>69.248</v>
      </c>
      <c r="E62" s="78">
        <v>77.906</v>
      </c>
      <c r="F62" s="78">
        <v>85.987</v>
      </c>
      <c r="G62" s="78">
        <v>82.984</v>
      </c>
      <c r="H62" s="78">
        <v>101.778</v>
      </c>
      <c r="I62" s="78">
        <v>99.567</v>
      </c>
      <c r="J62" s="78">
        <v>108.869</v>
      </c>
      <c r="K62" s="78">
        <v>117.436</v>
      </c>
      <c r="L62" s="78">
        <v>118</v>
      </c>
      <c r="M62" s="78">
        <v>110</v>
      </c>
      <c r="N62" s="94">
        <v>111</v>
      </c>
      <c r="O62" s="129">
        <v>117.993</v>
      </c>
      <c r="P62" s="129">
        <v>124.056</v>
      </c>
      <c r="Q62" s="129">
        <v>133.026</v>
      </c>
      <c r="R62" s="244">
        <v>143.358</v>
      </c>
      <c r="S62" s="230"/>
      <c r="T62" s="68"/>
      <c r="U62" s="68"/>
    </row>
    <row r="63" spans="1:21" ht="14.25">
      <c r="A63" s="63">
        <v>5.5</v>
      </c>
      <c r="B63" s="63" t="s">
        <v>82</v>
      </c>
      <c r="C63" s="78">
        <v>1006.9999999999999</v>
      </c>
      <c r="D63" s="78">
        <v>1061</v>
      </c>
      <c r="E63" s="78">
        <v>1117</v>
      </c>
      <c r="F63" s="78">
        <v>1145</v>
      </c>
      <c r="G63" s="78">
        <v>1186</v>
      </c>
      <c r="H63" s="78">
        <v>1215</v>
      </c>
      <c r="I63" s="78">
        <v>1266</v>
      </c>
      <c r="J63" s="78">
        <v>341</v>
      </c>
      <c r="K63" s="78">
        <v>383</v>
      </c>
      <c r="L63" s="78">
        <v>368</v>
      </c>
      <c r="M63" s="78">
        <v>340</v>
      </c>
      <c r="N63" s="94">
        <v>336</v>
      </c>
      <c r="O63" s="129">
        <v>341</v>
      </c>
      <c r="P63" s="129">
        <v>341</v>
      </c>
      <c r="Q63" s="129">
        <v>344</v>
      </c>
      <c r="R63" s="244">
        <v>341</v>
      </c>
      <c r="S63" s="230"/>
      <c r="T63" s="68"/>
      <c r="U63" s="68"/>
    </row>
    <row r="64" spans="1:21" ht="14.25">
      <c r="A64" s="63">
        <v>5.6</v>
      </c>
      <c r="B64" s="63" t="s">
        <v>80</v>
      </c>
      <c r="C64" s="78">
        <v>1860</v>
      </c>
      <c r="D64" s="78">
        <v>1884</v>
      </c>
      <c r="E64" s="78">
        <v>1913</v>
      </c>
      <c r="F64" s="78">
        <v>1559</v>
      </c>
      <c r="G64" s="78">
        <v>1153</v>
      </c>
      <c r="H64" s="78">
        <v>1550</v>
      </c>
      <c r="I64" s="78">
        <v>1540</v>
      </c>
      <c r="J64" s="78">
        <v>1505</v>
      </c>
      <c r="K64" s="78">
        <v>1453</v>
      </c>
      <c r="L64" s="78">
        <v>1396</v>
      </c>
      <c r="M64" s="78">
        <v>1397</v>
      </c>
      <c r="N64" s="94">
        <v>1357</v>
      </c>
      <c r="O64" s="129">
        <v>1335</v>
      </c>
      <c r="P64" s="129">
        <v>1325</v>
      </c>
      <c r="Q64" s="129">
        <v>1329</v>
      </c>
      <c r="R64" s="244">
        <v>1312</v>
      </c>
      <c r="S64" s="230"/>
      <c r="T64" s="68"/>
      <c r="U64" s="68"/>
    </row>
    <row r="65" spans="1:21" ht="14.25">
      <c r="A65" s="63">
        <v>5.7</v>
      </c>
      <c r="B65" s="63" t="s">
        <v>66</v>
      </c>
      <c r="C65" s="78">
        <v>18490.8</v>
      </c>
      <c r="D65" s="78">
        <v>19509.2</v>
      </c>
      <c r="E65" s="78">
        <v>20195.4</v>
      </c>
      <c r="F65" s="78">
        <v>20717.9</v>
      </c>
      <c r="G65" s="78">
        <v>20055.3</v>
      </c>
      <c r="H65" s="78">
        <v>18890.4</v>
      </c>
      <c r="I65" s="78">
        <v>18674.9</v>
      </c>
      <c r="J65" s="78">
        <v>18153</v>
      </c>
      <c r="K65" s="78">
        <v>17339.4</v>
      </c>
      <c r="L65" s="78">
        <v>17135</v>
      </c>
      <c r="M65" s="78">
        <v>17344</v>
      </c>
      <c r="N65" s="65">
        <v>17866</v>
      </c>
      <c r="O65" s="65">
        <v>18341.5</v>
      </c>
      <c r="P65" s="65">
        <v>18824.8</v>
      </c>
      <c r="Q65" s="65">
        <v>18874</v>
      </c>
      <c r="R65" s="65">
        <v>19779</v>
      </c>
      <c r="S65" s="230"/>
      <c r="T65" s="68"/>
      <c r="U65" s="68"/>
    </row>
    <row r="66" ht="14.25">
      <c r="S66" s="230"/>
    </row>
    <row r="67" spans="1:19" ht="15">
      <c r="A67" s="109" t="s">
        <v>67</v>
      </c>
      <c r="B67" s="109"/>
      <c r="C67" s="107"/>
      <c r="D67" s="107"/>
      <c r="E67" s="107"/>
      <c r="F67" s="107"/>
      <c r="G67" s="107"/>
      <c r="H67" s="107"/>
      <c r="I67" s="107"/>
      <c r="J67" s="107"/>
      <c r="K67" s="107"/>
      <c r="L67" s="107"/>
      <c r="M67" s="107"/>
      <c r="N67" s="107"/>
      <c r="O67" s="107"/>
      <c r="P67" s="107"/>
      <c r="Q67" s="107"/>
      <c r="R67" s="107"/>
      <c r="S67" s="230"/>
    </row>
    <row r="68" spans="1:19"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216" t="s">
        <v>418</v>
      </c>
      <c r="S68" s="230"/>
    </row>
    <row r="69" spans="1:21" ht="14.25">
      <c r="A69" s="63">
        <v>6.1</v>
      </c>
      <c r="B69" s="62" t="s">
        <v>69</v>
      </c>
      <c r="C69" s="82">
        <v>0.3528315543373479</v>
      </c>
      <c r="D69" s="82">
        <v>0.3295679804541251</v>
      </c>
      <c r="E69" s="82">
        <v>0.338183785965703</v>
      </c>
      <c r="F69" s="82">
        <v>0.33095556855747776</v>
      </c>
      <c r="G69" s="81">
        <v>0.303547929756018</v>
      </c>
      <c r="H69" s="81">
        <v>0.2938369552715122</v>
      </c>
      <c r="I69" s="81">
        <v>0.29230257097153833</v>
      </c>
      <c r="J69" s="81">
        <v>0.289406190073877</v>
      </c>
      <c r="K69" s="81">
        <v>0.3084759513362192</v>
      </c>
      <c r="L69" s="81">
        <v>0.319</v>
      </c>
      <c r="M69" s="81">
        <v>0.319</v>
      </c>
      <c r="N69" s="181">
        <v>0.3325</v>
      </c>
      <c r="O69" s="70">
        <v>0.3215082030372191</v>
      </c>
      <c r="P69" s="70">
        <v>0.323</v>
      </c>
      <c r="Q69" s="70">
        <v>0.325</v>
      </c>
      <c r="R69" s="70">
        <v>0.32674501992286337</v>
      </c>
      <c r="S69" s="230"/>
      <c r="T69" s="68"/>
      <c r="U69" s="68"/>
    </row>
    <row r="70" spans="1:21" ht="14.25">
      <c r="A70" s="63">
        <v>6.2</v>
      </c>
      <c r="B70" s="62" t="s">
        <v>70</v>
      </c>
      <c r="C70" s="82">
        <v>0.41766130470269636</v>
      </c>
      <c r="D70" s="82">
        <v>0.43090660301420547</v>
      </c>
      <c r="E70" s="82">
        <v>0.4410812111992166</v>
      </c>
      <c r="F70" s="82">
        <v>0.43326048630806185</v>
      </c>
      <c r="G70" s="81">
        <v>0.41176139149434327</v>
      </c>
      <c r="H70" s="81">
        <v>0.4018834553964631</v>
      </c>
      <c r="I70" s="81">
        <v>0.39894507258093515</v>
      </c>
      <c r="J70" s="81">
        <v>0.398</v>
      </c>
      <c r="K70" s="81">
        <v>0.4149721837083869</v>
      </c>
      <c r="L70" s="81">
        <v>0.4472</v>
      </c>
      <c r="M70" s="81">
        <v>0.445</v>
      </c>
      <c r="N70" s="181">
        <v>0.4615</v>
      </c>
      <c r="O70" s="70">
        <v>0.4437252622843383</v>
      </c>
      <c r="P70" s="70">
        <v>0.444</v>
      </c>
      <c r="Q70" s="70">
        <v>0.455</v>
      </c>
      <c r="R70" s="70">
        <v>0.45320750649539204</v>
      </c>
      <c r="S70" s="230"/>
      <c r="T70" s="68"/>
      <c r="U70" s="68"/>
    </row>
    <row r="71" spans="1:21" ht="14.25">
      <c r="A71" s="63">
        <v>6.3</v>
      </c>
      <c r="B71" s="62" t="s">
        <v>71</v>
      </c>
      <c r="C71" s="82">
        <v>0.5190713938934736</v>
      </c>
      <c r="D71" s="82">
        <v>0.5322951284506232</v>
      </c>
      <c r="E71" s="82">
        <v>0.5439034180839879</v>
      </c>
      <c r="F71" s="82">
        <v>0.533911455401273</v>
      </c>
      <c r="G71" s="81">
        <v>0.5085397813450429</v>
      </c>
      <c r="H71" s="81">
        <v>0.5031523479693855</v>
      </c>
      <c r="I71" s="81">
        <v>0.5028551179504799</v>
      </c>
      <c r="J71" s="81">
        <v>0.504</v>
      </c>
      <c r="K71" s="81">
        <v>0.5211806214329853</v>
      </c>
      <c r="L71" s="81">
        <v>0.561</v>
      </c>
      <c r="M71" s="81">
        <v>0.558</v>
      </c>
      <c r="N71" s="181">
        <v>0.5646</v>
      </c>
      <c r="O71" s="70">
        <v>0.5596977317579653</v>
      </c>
      <c r="P71" s="70">
        <v>0.556</v>
      </c>
      <c r="Q71" s="70">
        <v>0.565</v>
      </c>
      <c r="R71" s="70">
        <v>0.561487293859052</v>
      </c>
      <c r="S71" s="230"/>
      <c r="T71" s="68"/>
      <c r="U71" s="68"/>
    </row>
    <row r="72" spans="1:21" ht="14.25">
      <c r="A72" s="63">
        <v>6.4</v>
      </c>
      <c r="B72" s="62" t="s">
        <v>72</v>
      </c>
      <c r="C72" s="80">
        <v>0.032548773980071194</v>
      </c>
      <c r="D72" s="80">
        <v>0.034832751460577294</v>
      </c>
      <c r="E72" s="80">
        <v>0.032620613109288564</v>
      </c>
      <c r="F72" s="80">
        <v>0.031573219901325646</v>
      </c>
      <c r="G72" s="80">
        <v>0.02774625406458797</v>
      </c>
      <c r="H72" s="80">
        <v>0.03089369057864503</v>
      </c>
      <c r="I72" s="179">
        <v>0.03318675971146614</v>
      </c>
      <c r="J72" s="194">
        <v>0.0302182428651371</v>
      </c>
      <c r="K72" s="194">
        <v>0.0318456025344359</v>
      </c>
      <c r="L72" s="194">
        <v>0.03339495375543323</v>
      </c>
      <c r="M72" s="194">
        <v>0.03495018403962152</v>
      </c>
      <c r="N72" s="194">
        <v>0.0324</v>
      </c>
      <c r="O72" s="194">
        <v>0.033137331845314005</v>
      </c>
      <c r="P72" s="194">
        <v>0.031</v>
      </c>
      <c r="Q72" s="194">
        <v>0.029</v>
      </c>
      <c r="R72" s="245">
        <v>0.02923655963053473</v>
      </c>
      <c r="S72" s="230"/>
      <c r="T72" s="68"/>
      <c r="U72" s="68"/>
    </row>
    <row r="73" ht="14.25">
      <c r="S73" s="230"/>
    </row>
    <row r="74" spans="1:19" ht="14.25">
      <c r="A74" s="62" t="s">
        <v>287</v>
      </c>
      <c r="C74" s="68"/>
      <c r="D74" s="68"/>
      <c r="E74" s="68"/>
      <c r="F74" s="68"/>
      <c r="G74" s="68"/>
      <c r="H74" s="68"/>
      <c r="I74" s="68"/>
      <c r="J74" s="68"/>
      <c r="K74" s="68"/>
      <c r="L74" s="68"/>
      <c r="M74" s="68"/>
      <c r="S74" s="230"/>
    </row>
    <row r="75" spans="1:19" ht="14.25">
      <c r="A75" s="62" t="s">
        <v>292</v>
      </c>
      <c r="C75" s="68"/>
      <c r="D75" s="68"/>
      <c r="E75" s="68"/>
      <c r="F75" s="68"/>
      <c r="G75" s="68"/>
      <c r="H75" s="68"/>
      <c r="I75" s="68"/>
      <c r="J75" s="68"/>
      <c r="K75" s="68"/>
      <c r="L75" s="68"/>
      <c r="M75" s="68"/>
      <c r="S75" s="230"/>
    </row>
    <row r="76" spans="1:22" ht="14.25">
      <c r="A76" s="137" t="s">
        <v>417</v>
      </c>
      <c r="S76" s="230"/>
      <c r="T76" s="68"/>
      <c r="U76" s="68"/>
      <c r="V76" s="68"/>
    </row>
    <row r="77" spans="1:22" ht="14.25">
      <c r="A77" s="62" t="s">
        <v>426</v>
      </c>
      <c r="S77" s="230"/>
      <c r="T77" s="68"/>
      <c r="U77" s="68"/>
      <c r="V77" s="68"/>
    </row>
    <row r="78" spans="19:22" ht="14.25">
      <c r="S78" s="230"/>
      <c r="T78" s="68"/>
      <c r="U78" s="68"/>
      <c r="V78" s="68"/>
    </row>
    <row r="79" ht="14.25">
      <c r="S79" s="230"/>
    </row>
    <row r="80" ht="14.25">
      <c r="S80" s="230"/>
    </row>
    <row r="81" ht="14.25">
      <c r="S81" s="230"/>
    </row>
    <row r="82" ht="14.25">
      <c r="S82" s="230"/>
    </row>
    <row r="83" ht="14.25">
      <c r="S83" s="230"/>
    </row>
  </sheetData>
  <sheetProtection/>
  <printOptions/>
  <pageMargins left="0.7086614173228347" right="0.7086614173228347" top="0.7480314960629921" bottom="0.7480314960629921" header="0.31496062992125984" footer="0.31496062992125984"/>
  <pageSetup fitToHeight="3" fitToWidth="1" horizontalDpi="600" verticalDpi="600" orientation="landscape" scale="61" r:id="rId1"/>
</worksheet>
</file>

<file path=xl/worksheets/sheet9.xml><?xml version="1.0" encoding="utf-8"?>
<worksheet xmlns="http://schemas.openxmlformats.org/spreadsheetml/2006/main" xmlns:r="http://schemas.openxmlformats.org/officeDocument/2006/relationships">
  <sheetPr>
    <tabColor theme="8" tint="-0.4999699890613556"/>
  </sheetPr>
  <dimension ref="A1:T76"/>
  <sheetViews>
    <sheetView zoomScale="70" zoomScaleNormal="70" zoomScalePageLayoutView="0" workbookViewId="0" topLeftCell="A1">
      <selection activeCell="N30" sqref="N30"/>
    </sheetView>
  </sheetViews>
  <sheetFormatPr defaultColWidth="9.140625" defaultRowHeight="15"/>
  <cols>
    <col min="1" max="1" width="5.421875" style="62" customWidth="1"/>
    <col min="2" max="2" width="89.421875" style="62" bestFit="1" customWidth="1"/>
    <col min="3" max="17" width="10.7109375" style="62" customWidth="1"/>
    <col min="18" max="18" width="10.140625" style="62" customWidth="1"/>
    <col min="19" max="16384" width="9.140625" style="62" customWidth="1"/>
  </cols>
  <sheetData>
    <row r="1" spans="1:18" ht="14.25">
      <c r="A1" s="61" t="s">
        <v>86</v>
      </c>
      <c r="B1" s="93" t="s">
        <v>101</v>
      </c>
      <c r="N1" s="93"/>
      <c r="O1" s="93"/>
      <c r="P1" s="93"/>
      <c r="Q1" s="93"/>
      <c r="R1" s="214"/>
    </row>
    <row r="2" spans="1:18" ht="14.25">
      <c r="A2" s="93"/>
      <c r="N2" s="93"/>
      <c r="O2" s="93"/>
      <c r="P2" s="93"/>
      <c r="Q2" s="93"/>
      <c r="R2" s="214"/>
    </row>
    <row r="3" spans="1:18" ht="15">
      <c r="A3" s="109" t="s">
        <v>0</v>
      </c>
      <c r="B3" s="109"/>
      <c r="C3" s="107"/>
      <c r="D3" s="107"/>
      <c r="E3" s="107"/>
      <c r="F3" s="107"/>
      <c r="G3" s="107"/>
      <c r="H3" s="107"/>
      <c r="I3" s="107"/>
      <c r="J3" s="107"/>
      <c r="K3" s="107"/>
      <c r="L3" s="107"/>
      <c r="M3" s="107"/>
      <c r="N3" s="107"/>
      <c r="O3" s="107"/>
      <c r="P3" s="107"/>
      <c r="Q3" s="107"/>
      <c r="R3" s="107"/>
    </row>
    <row r="4" spans="1:18" ht="14.25">
      <c r="A4" s="108" t="s">
        <v>1</v>
      </c>
      <c r="B4" s="108"/>
      <c r="C4" s="108">
        <v>2004</v>
      </c>
      <c r="D4" s="108">
        <v>2005</v>
      </c>
      <c r="E4" s="108">
        <v>2006</v>
      </c>
      <c r="F4" s="108">
        <v>2007</v>
      </c>
      <c r="G4" s="108">
        <v>2008</v>
      </c>
      <c r="H4" s="108">
        <v>2009</v>
      </c>
      <c r="I4" s="108">
        <v>2010</v>
      </c>
      <c r="J4" s="108">
        <v>2011</v>
      </c>
      <c r="K4" s="108">
        <v>2012</v>
      </c>
      <c r="L4" s="108">
        <v>2013</v>
      </c>
      <c r="M4" s="108">
        <v>2014</v>
      </c>
      <c r="N4" s="108">
        <v>2015</v>
      </c>
      <c r="O4" s="108">
        <v>2016</v>
      </c>
      <c r="P4" s="108">
        <v>2017</v>
      </c>
      <c r="Q4" s="108">
        <v>2018</v>
      </c>
      <c r="R4" s="108">
        <v>2019</v>
      </c>
    </row>
    <row r="5" spans="1:18" ht="14.25">
      <c r="A5" s="63">
        <v>1.1</v>
      </c>
      <c r="B5" s="62" t="s">
        <v>2</v>
      </c>
      <c r="C5" s="86">
        <v>98.96160493</v>
      </c>
      <c r="D5" s="86">
        <v>37.89222456</v>
      </c>
      <c r="E5" s="86">
        <v>62</v>
      </c>
      <c r="F5" s="86">
        <v>63</v>
      </c>
      <c r="G5" s="86">
        <v>198</v>
      </c>
      <c r="H5" s="86">
        <v>63</v>
      </c>
      <c r="I5" s="86">
        <v>31</v>
      </c>
      <c r="J5" s="86">
        <v>61</v>
      </c>
      <c r="K5" s="86">
        <v>17.2</v>
      </c>
      <c r="L5" s="86">
        <v>23.144</v>
      </c>
      <c r="M5" s="86">
        <v>27</v>
      </c>
      <c r="N5" s="86">
        <v>15</v>
      </c>
      <c r="O5" s="86">
        <v>4</v>
      </c>
      <c r="P5" s="86">
        <v>8</v>
      </c>
      <c r="Q5" s="86">
        <v>19</v>
      </c>
      <c r="R5" s="78">
        <v>20</v>
      </c>
    </row>
    <row r="6" spans="1:18" ht="14.25">
      <c r="A6" s="63">
        <v>1.2</v>
      </c>
      <c r="B6" s="62" t="s">
        <v>3</v>
      </c>
      <c r="C6" s="86" t="s">
        <v>110</v>
      </c>
      <c r="D6" s="86" t="s">
        <v>110</v>
      </c>
      <c r="E6" s="86" t="s">
        <v>110</v>
      </c>
      <c r="F6" s="86" t="s">
        <v>110</v>
      </c>
      <c r="G6" s="86" t="s">
        <v>110</v>
      </c>
      <c r="H6" s="86" t="s">
        <v>110</v>
      </c>
      <c r="I6" s="86" t="s">
        <v>110</v>
      </c>
      <c r="J6" s="86" t="s">
        <v>110</v>
      </c>
      <c r="K6" s="86" t="s">
        <v>110</v>
      </c>
      <c r="L6" s="86" t="s">
        <v>110</v>
      </c>
      <c r="M6" s="86" t="s">
        <v>110</v>
      </c>
      <c r="N6" s="86" t="s">
        <v>110</v>
      </c>
      <c r="O6" s="86" t="s">
        <v>110</v>
      </c>
      <c r="P6" s="86" t="s">
        <v>110</v>
      </c>
      <c r="Q6" s="86" t="s">
        <v>110</v>
      </c>
      <c r="R6" s="78" t="s">
        <v>110</v>
      </c>
    </row>
    <row r="7" spans="1:18" ht="14.25">
      <c r="A7" s="63">
        <v>1.3</v>
      </c>
      <c r="B7" s="62" t="s">
        <v>4</v>
      </c>
      <c r="C7" s="86">
        <v>98.96160493</v>
      </c>
      <c r="D7" s="86">
        <v>37.89222456</v>
      </c>
      <c r="E7" s="86">
        <v>62</v>
      </c>
      <c r="F7" s="86">
        <v>63</v>
      </c>
      <c r="G7" s="86">
        <v>198</v>
      </c>
      <c r="H7" s="86">
        <v>63</v>
      </c>
      <c r="I7" s="86">
        <v>31</v>
      </c>
      <c r="J7" s="86">
        <v>61</v>
      </c>
      <c r="K7" s="86">
        <v>17.2</v>
      </c>
      <c r="L7" s="86">
        <v>23.144</v>
      </c>
      <c r="M7" s="86">
        <v>27</v>
      </c>
      <c r="N7" s="86">
        <v>15</v>
      </c>
      <c r="O7" s="86">
        <v>4</v>
      </c>
      <c r="P7" s="86">
        <v>8</v>
      </c>
      <c r="Q7" s="86">
        <v>19</v>
      </c>
      <c r="R7" s="78">
        <v>20</v>
      </c>
    </row>
    <row r="8" spans="1:18" ht="14.25">
      <c r="A8" s="63">
        <v>1.4</v>
      </c>
      <c r="B8" s="62" t="s">
        <v>5</v>
      </c>
      <c r="C8" s="86">
        <v>229.12436885</v>
      </c>
      <c r="D8" s="86">
        <v>227.03887443999997</v>
      </c>
      <c r="E8" s="86">
        <v>226</v>
      </c>
      <c r="F8" s="86">
        <v>243</v>
      </c>
      <c r="G8" s="86">
        <v>259</v>
      </c>
      <c r="H8" s="86">
        <v>187</v>
      </c>
      <c r="I8" s="86">
        <v>224</v>
      </c>
      <c r="J8" s="86">
        <v>232</v>
      </c>
      <c r="K8" s="86">
        <v>240</v>
      </c>
      <c r="L8" s="86">
        <v>238.981</v>
      </c>
      <c r="M8" s="86">
        <v>282</v>
      </c>
      <c r="N8" s="86">
        <v>255</v>
      </c>
      <c r="O8" s="86">
        <v>249</v>
      </c>
      <c r="P8" s="86">
        <v>251</v>
      </c>
      <c r="Q8" s="86">
        <v>244</v>
      </c>
      <c r="R8" s="78">
        <v>229</v>
      </c>
    </row>
    <row r="9" spans="1:18" ht="14.25">
      <c r="A9" s="63">
        <v>1.5</v>
      </c>
      <c r="B9" s="62" t="s">
        <v>6</v>
      </c>
      <c r="C9" s="86">
        <v>0.24978692</v>
      </c>
      <c r="D9" s="86">
        <v>0.228219</v>
      </c>
      <c r="E9" s="86" t="s">
        <v>110</v>
      </c>
      <c r="F9" s="86" t="s">
        <v>110</v>
      </c>
      <c r="G9" s="86" t="s">
        <v>110</v>
      </c>
      <c r="H9" s="86" t="s">
        <v>110</v>
      </c>
      <c r="I9" s="86" t="s">
        <v>110</v>
      </c>
      <c r="J9" s="86" t="s">
        <v>110</v>
      </c>
      <c r="K9" s="86" t="s">
        <v>110</v>
      </c>
      <c r="L9" s="86" t="s">
        <v>110</v>
      </c>
      <c r="M9" s="86" t="s">
        <v>110</v>
      </c>
      <c r="N9" s="86" t="s">
        <v>110</v>
      </c>
      <c r="O9" s="86" t="s">
        <v>110</v>
      </c>
      <c r="P9" s="86" t="s">
        <v>110</v>
      </c>
      <c r="Q9" s="86" t="s">
        <v>110</v>
      </c>
      <c r="R9" s="78" t="s">
        <v>110</v>
      </c>
    </row>
    <row r="10" spans="1:18" ht="14.25">
      <c r="A10" s="63">
        <v>1.6</v>
      </c>
      <c r="B10" s="62" t="s">
        <v>7</v>
      </c>
      <c r="C10" s="86">
        <v>228.87458193</v>
      </c>
      <c r="D10" s="86">
        <v>226.81065543999998</v>
      </c>
      <c r="E10" s="86">
        <v>226</v>
      </c>
      <c r="F10" s="86">
        <v>243</v>
      </c>
      <c r="G10" s="86">
        <v>259</v>
      </c>
      <c r="H10" s="86">
        <v>187</v>
      </c>
      <c r="I10" s="86">
        <v>224</v>
      </c>
      <c r="J10" s="86">
        <v>232</v>
      </c>
      <c r="K10" s="86">
        <v>240</v>
      </c>
      <c r="L10" s="86">
        <v>238.981</v>
      </c>
      <c r="M10" s="86">
        <v>282</v>
      </c>
      <c r="N10" s="86">
        <v>255</v>
      </c>
      <c r="O10" s="86">
        <v>249</v>
      </c>
      <c r="P10" s="86">
        <v>251</v>
      </c>
      <c r="Q10" s="86">
        <v>244</v>
      </c>
      <c r="R10" s="78">
        <v>229</v>
      </c>
    </row>
    <row r="11" spans="1:18" ht="14.25">
      <c r="A11" s="63">
        <v>1.7</v>
      </c>
      <c r="B11" s="62" t="s">
        <v>8</v>
      </c>
      <c r="C11" s="86">
        <v>0.208939</v>
      </c>
      <c r="D11" s="86">
        <v>31.175278</v>
      </c>
      <c r="E11" s="86" t="s">
        <v>110</v>
      </c>
      <c r="F11" s="86">
        <v>-1</v>
      </c>
      <c r="G11" s="86">
        <v>-1</v>
      </c>
      <c r="H11" s="86" t="s">
        <v>110</v>
      </c>
      <c r="I11" s="86" t="s">
        <v>110</v>
      </c>
      <c r="J11" s="86" t="s">
        <v>110</v>
      </c>
      <c r="K11" s="86" t="s">
        <v>110</v>
      </c>
      <c r="L11" s="86" t="s">
        <v>110</v>
      </c>
      <c r="M11" s="86" t="s">
        <v>110</v>
      </c>
      <c r="N11" s="86" t="s">
        <v>110</v>
      </c>
      <c r="O11" s="86" t="s">
        <v>110</v>
      </c>
      <c r="P11" s="86" t="s">
        <v>110</v>
      </c>
      <c r="Q11" s="86" t="s">
        <v>110</v>
      </c>
      <c r="R11" s="78" t="s">
        <v>110</v>
      </c>
    </row>
    <row r="12" spans="1:18" ht="14.25">
      <c r="A12" s="63">
        <v>1.8</v>
      </c>
      <c r="B12" s="62" t="s">
        <v>9</v>
      </c>
      <c r="C12" s="86">
        <v>29.29631</v>
      </c>
      <c r="D12" s="86">
        <v>203.25440855</v>
      </c>
      <c r="E12" s="86">
        <v>7</v>
      </c>
      <c r="F12" s="86">
        <v>36</v>
      </c>
      <c r="G12" s="86">
        <v>94</v>
      </c>
      <c r="H12" s="86">
        <v>16</v>
      </c>
      <c r="I12" s="86">
        <v>2</v>
      </c>
      <c r="J12" s="86">
        <v>2</v>
      </c>
      <c r="K12" s="86">
        <v>8</v>
      </c>
      <c r="L12" s="86">
        <v>15</v>
      </c>
      <c r="M12" s="86">
        <v>10</v>
      </c>
      <c r="N12" s="86">
        <v>19</v>
      </c>
      <c r="O12" s="86">
        <v>13</v>
      </c>
      <c r="P12" s="86">
        <v>16</v>
      </c>
      <c r="Q12" s="86">
        <v>5</v>
      </c>
      <c r="R12" s="78">
        <v>7</v>
      </c>
    </row>
    <row r="13" spans="1:18" ht="14.25">
      <c r="A13" s="63">
        <v>1.9</v>
      </c>
      <c r="B13" s="62" t="s">
        <v>10</v>
      </c>
      <c r="C13" s="86">
        <v>-159</v>
      </c>
      <c r="D13" s="86">
        <v>-361</v>
      </c>
      <c r="E13" s="86">
        <v>-171</v>
      </c>
      <c r="F13" s="86">
        <v>-217</v>
      </c>
      <c r="G13" s="86">
        <v>-156</v>
      </c>
      <c r="H13" s="86">
        <v>-140</v>
      </c>
      <c r="I13" s="86">
        <v>-195</v>
      </c>
      <c r="J13" s="86">
        <v>-173</v>
      </c>
      <c r="K13" s="86">
        <v>-230.8</v>
      </c>
      <c r="L13" s="86">
        <v>-230.837</v>
      </c>
      <c r="M13" s="86">
        <v>-265</v>
      </c>
      <c r="N13" s="86">
        <v>-259</v>
      </c>
      <c r="O13" s="86">
        <v>-258</v>
      </c>
      <c r="P13" s="86">
        <v>-259</v>
      </c>
      <c r="Q13" s="86">
        <v>-230</v>
      </c>
      <c r="R13" s="78">
        <v>-216</v>
      </c>
    </row>
    <row r="14" spans="1:18" ht="14.25">
      <c r="A14" s="63"/>
      <c r="L14" s="68"/>
      <c r="M14" s="68"/>
      <c r="N14" s="68"/>
      <c r="O14" s="68"/>
      <c r="P14" s="68"/>
      <c r="Q14" s="68"/>
      <c r="R14" s="68"/>
    </row>
    <row r="15" spans="1:18" ht="15">
      <c r="A15" s="107" t="s">
        <v>11</v>
      </c>
      <c r="B15" s="107"/>
      <c r="C15" s="107"/>
      <c r="D15" s="107"/>
      <c r="E15" s="107"/>
      <c r="F15" s="107"/>
      <c r="G15" s="107"/>
      <c r="H15" s="107"/>
      <c r="I15" s="107"/>
      <c r="J15" s="107"/>
      <c r="K15" s="107"/>
      <c r="L15" s="107"/>
      <c r="M15" s="107"/>
      <c r="N15" s="107"/>
      <c r="O15" s="107"/>
      <c r="P15" s="107"/>
      <c r="Q15" s="107"/>
      <c r="R15" s="107"/>
    </row>
    <row r="16" spans="1:18" ht="14.25">
      <c r="A16" s="108" t="s">
        <v>1</v>
      </c>
      <c r="B16" s="108"/>
      <c r="C16" s="108">
        <v>2004</v>
      </c>
      <c r="D16" s="108">
        <v>2005</v>
      </c>
      <c r="E16" s="108">
        <v>2006</v>
      </c>
      <c r="F16" s="108">
        <v>2007</v>
      </c>
      <c r="G16" s="108">
        <v>2008</v>
      </c>
      <c r="H16" s="108">
        <v>2009</v>
      </c>
      <c r="I16" s="108">
        <v>2010</v>
      </c>
      <c r="J16" s="108">
        <v>2011</v>
      </c>
      <c r="K16" s="108">
        <v>2012</v>
      </c>
      <c r="L16" s="108">
        <v>2013</v>
      </c>
      <c r="M16" s="108">
        <v>2014</v>
      </c>
      <c r="N16" s="108">
        <v>2015</v>
      </c>
      <c r="O16" s="108">
        <v>2016</v>
      </c>
      <c r="P16" s="108">
        <v>2017</v>
      </c>
      <c r="Q16" s="108">
        <v>2018</v>
      </c>
      <c r="R16" s="108">
        <v>2019</v>
      </c>
    </row>
    <row r="17" spans="1:18" ht="14.25">
      <c r="A17" s="63">
        <v>2.1</v>
      </c>
      <c r="B17" s="62" t="s">
        <v>12</v>
      </c>
      <c r="C17" s="86">
        <v>409.991041875</v>
      </c>
      <c r="D17" s="86">
        <v>514.450128394</v>
      </c>
      <c r="E17" s="86">
        <v>474</v>
      </c>
      <c r="F17" s="86">
        <v>428</v>
      </c>
      <c r="G17" s="86">
        <v>374</v>
      </c>
      <c r="H17" s="86">
        <v>434</v>
      </c>
      <c r="I17" s="86">
        <v>429</v>
      </c>
      <c r="J17" s="86">
        <v>344</v>
      </c>
      <c r="K17" s="86">
        <v>390</v>
      </c>
      <c r="L17" s="86">
        <v>316</v>
      </c>
      <c r="M17" s="86">
        <v>495</v>
      </c>
      <c r="N17" s="86">
        <v>327</v>
      </c>
      <c r="O17" s="86">
        <v>286</v>
      </c>
      <c r="P17" s="86">
        <v>313</v>
      </c>
      <c r="Q17" s="86">
        <v>259</v>
      </c>
      <c r="R17" s="129">
        <v>421</v>
      </c>
    </row>
    <row r="18" spans="1:18" ht="14.25">
      <c r="A18" s="63">
        <v>2.2</v>
      </c>
      <c r="B18" s="62" t="s">
        <v>13</v>
      </c>
      <c r="C18" s="86">
        <v>4.98</v>
      </c>
      <c r="D18" s="86">
        <v>1.884</v>
      </c>
      <c r="E18" s="86" t="s">
        <v>110</v>
      </c>
      <c r="F18" s="86" t="s">
        <v>110</v>
      </c>
      <c r="G18" s="86">
        <v>48</v>
      </c>
      <c r="H18" s="86">
        <v>4</v>
      </c>
      <c r="I18" s="86">
        <v>13</v>
      </c>
      <c r="J18" s="86">
        <v>12</v>
      </c>
      <c r="K18" s="86">
        <v>1</v>
      </c>
      <c r="L18" s="86">
        <v>2</v>
      </c>
      <c r="M18" s="86">
        <v>3</v>
      </c>
      <c r="N18" s="86" t="s">
        <v>110</v>
      </c>
      <c r="O18" s="86" t="s">
        <v>110</v>
      </c>
      <c r="P18" s="86" t="s">
        <v>110</v>
      </c>
      <c r="Q18" s="86">
        <v>15</v>
      </c>
      <c r="R18" s="86">
        <v>-4</v>
      </c>
    </row>
    <row r="19" spans="1:18" ht="14.25">
      <c r="A19" s="63">
        <v>2.3</v>
      </c>
      <c r="B19" s="62" t="s">
        <v>14</v>
      </c>
      <c r="C19" s="86">
        <v>85.97</v>
      </c>
      <c r="D19" s="86">
        <v>79.3336901</v>
      </c>
      <c r="E19" s="86">
        <v>69</v>
      </c>
      <c r="F19" s="86">
        <v>119</v>
      </c>
      <c r="G19" s="86">
        <v>561</v>
      </c>
      <c r="H19" s="86">
        <v>168</v>
      </c>
      <c r="I19" s="86">
        <v>93</v>
      </c>
      <c r="J19" s="86">
        <v>225</v>
      </c>
      <c r="K19" s="86">
        <v>97</v>
      </c>
      <c r="L19" s="86">
        <v>100</v>
      </c>
      <c r="M19" s="86">
        <v>109</v>
      </c>
      <c r="N19" s="86">
        <v>94</v>
      </c>
      <c r="O19" s="86">
        <v>97</v>
      </c>
      <c r="P19" s="86">
        <v>84</v>
      </c>
      <c r="Q19" s="86">
        <v>124</v>
      </c>
      <c r="R19" s="129">
        <v>129</v>
      </c>
    </row>
    <row r="20" spans="1:18" ht="14.25">
      <c r="A20" s="63">
        <v>2.4</v>
      </c>
      <c r="B20" s="62" t="s">
        <v>15</v>
      </c>
      <c r="C20" s="86">
        <v>329</v>
      </c>
      <c r="D20" s="86">
        <v>437</v>
      </c>
      <c r="E20" s="86">
        <v>405</v>
      </c>
      <c r="F20" s="86">
        <v>309</v>
      </c>
      <c r="G20" s="86">
        <v>-139</v>
      </c>
      <c r="H20" s="86">
        <v>270</v>
      </c>
      <c r="I20" s="86">
        <v>349</v>
      </c>
      <c r="J20" s="86">
        <v>131</v>
      </c>
      <c r="K20" s="86">
        <v>294</v>
      </c>
      <c r="L20" s="86">
        <v>218</v>
      </c>
      <c r="M20" s="86">
        <v>389</v>
      </c>
      <c r="N20" s="86">
        <v>233</v>
      </c>
      <c r="O20" s="86">
        <v>189</v>
      </c>
      <c r="P20" s="86">
        <v>229</v>
      </c>
      <c r="Q20" s="86">
        <v>150</v>
      </c>
      <c r="R20" s="129">
        <v>288</v>
      </c>
    </row>
    <row r="21" spans="1:18" ht="14.25">
      <c r="A21" s="63">
        <v>2.5</v>
      </c>
      <c r="B21" s="62" t="s">
        <v>10</v>
      </c>
      <c r="C21" s="86">
        <v>-159</v>
      </c>
      <c r="D21" s="86">
        <v>-361</v>
      </c>
      <c r="E21" s="86">
        <v>-171</v>
      </c>
      <c r="F21" s="86">
        <v>-217</v>
      </c>
      <c r="G21" s="86">
        <v>-156</v>
      </c>
      <c r="H21" s="86">
        <v>-140</v>
      </c>
      <c r="I21" s="86">
        <v>-195</v>
      </c>
      <c r="J21" s="86">
        <v>-173</v>
      </c>
      <c r="K21" s="86">
        <v>-230.8</v>
      </c>
      <c r="L21" s="86">
        <v>-230.837</v>
      </c>
      <c r="M21" s="86">
        <v>-265</v>
      </c>
      <c r="N21" s="86">
        <v>-259</v>
      </c>
      <c r="O21" s="86">
        <v>-258</v>
      </c>
      <c r="P21" s="86">
        <v>-259</v>
      </c>
      <c r="Q21" s="86">
        <v>-230</v>
      </c>
      <c r="R21" s="129">
        <v>-216</v>
      </c>
    </row>
    <row r="22" spans="1:18" ht="14.25">
      <c r="A22" s="63">
        <v>2.6</v>
      </c>
      <c r="B22" s="62" t="s">
        <v>16</v>
      </c>
      <c r="C22" s="86">
        <v>0.107603</v>
      </c>
      <c r="D22" s="86">
        <v>0.00258471</v>
      </c>
      <c r="E22" s="86" t="s">
        <v>110</v>
      </c>
      <c r="F22" s="86" t="s">
        <v>110</v>
      </c>
      <c r="G22" s="86" t="s">
        <v>110</v>
      </c>
      <c r="H22" s="86" t="s">
        <v>110</v>
      </c>
      <c r="I22" s="86" t="s">
        <v>110</v>
      </c>
      <c r="J22" s="86" t="s">
        <v>110</v>
      </c>
      <c r="K22" s="86" t="s">
        <v>110</v>
      </c>
      <c r="L22" s="86" t="s">
        <v>110</v>
      </c>
      <c r="M22" s="86" t="s">
        <v>110</v>
      </c>
      <c r="N22" s="86" t="s">
        <v>110</v>
      </c>
      <c r="O22" s="86" t="s">
        <v>110</v>
      </c>
      <c r="P22" s="86" t="s">
        <v>110</v>
      </c>
      <c r="Q22" s="86" t="s">
        <v>110</v>
      </c>
      <c r="R22" s="86" t="s">
        <v>110</v>
      </c>
    </row>
    <row r="23" spans="1:18" ht="14.25">
      <c r="A23" s="63">
        <v>2.7</v>
      </c>
      <c r="B23" s="62" t="s">
        <v>17</v>
      </c>
      <c r="C23" s="86">
        <v>0.10758802</v>
      </c>
      <c r="D23" s="86">
        <v>0.48959854</v>
      </c>
      <c r="E23" s="86" t="s">
        <v>110</v>
      </c>
      <c r="F23" s="86" t="s">
        <v>110</v>
      </c>
      <c r="G23" s="86" t="s">
        <v>110</v>
      </c>
      <c r="H23" s="86" t="s">
        <v>110</v>
      </c>
      <c r="I23" s="86" t="s">
        <v>110</v>
      </c>
      <c r="J23" s="86" t="s">
        <v>110</v>
      </c>
      <c r="K23" s="86" t="s">
        <v>110</v>
      </c>
      <c r="L23" s="86" t="s">
        <v>110</v>
      </c>
      <c r="M23" s="86">
        <v>6</v>
      </c>
      <c r="N23" s="86">
        <v>6</v>
      </c>
      <c r="O23" s="86">
        <v>6</v>
      </c>
      <c r="P23" s="86">
        <v>7</v>
      </c>
      <c r="Q23" s="86">
        <v>7</v>
      </c>
      <c r="R23" s="217">
        <v>8</v>
      </c>
    </row>
    <row r="24" spans="1:19" ht="14.25">
      <c r="A24" s="63">
        <v>2.8</v>
      </c>
      <c r="B24" s="62" t="s">
        <v>18</v>
      </c>
      <c r="C24" s="86">
        <v>170.00001498</v>
      </c>
      <c r="D24" s="86">
        <v>75.51298616999999</v>
      </c>
      <c r="E24" s="86">
        <v>234</v>
      </c>
      <c r="F24" s="86">
        <v>92</v>
      </c>
      <c r="G24" s="86">
        <v>-295</v>
      </c>
      <c r="H24" s="86">
        <v>130</v>
      </c>
      <c r="I24" s="86">
        <v>154</v>
      </c>
      <c r="J24" s="86">
        <v>-42</v>
      </c>
      <c r="K24" s="86">
        <v>63.19999999999999</v>
      </c>
      <c r="L24" s="86">
        <v>-12.836999999999989</v>
      </c>
      <c r="M24" s="86">
        <v>118</v>
      </c>
      <c r="N24" s="86">
        <v>-32</v>
      </c>
      <c r="O24" s="86">
        <v>-75</v>
      </c>
      <c r="P24" s="86">
        <v>-37</v>
      </c>
      <c r="Q24" s="86">
        <v>-87</v>
      </c>
      <c r="R24" s="129">
        <v>64</v>
      </c>
      <c r="S24" s="68"/>
    </row>
    <row r="25" spans="1:18" ht="14.25">
      <c r="A25" s="63"/>
      <c r="L25" s="68"/>
      <c r="M25" s="68"/>
      <c r="N25" s="68"/>
      <c r="O25" s="68"/>
      <c r="P25" s="68"/>
      <c r="Q25" s="68"/>
      <c r="R25" s="68"/>
    </row>
    <row r="26" spans="1:18" ht="15">
      <c r="A26" s="109" t="s">
        <v>19</v>
      </c>
      <c r="B26" s="109"/>
      <c r="C26" s="107"/>
      <c r="D26" s="107"/>
      <c r="E26" s="107"/>
      <c r="F26" s="107"/>
      <c r="G26" s="107"/>
      <c r="H26" s="107"/>
      <c r="I26" s="107"/>
      <c r="J26" s="107"/>
      <c r="K26" s="107"/>
      <c r="L26" s="107"/>
      <c r="M26" s="107"/>
      <c r="N26" s="107"/>
      <c r="O26" s="107"/>
      <c r="P26" s="107"/>
      <c r="Q26" s="107"/>
      <c r="R26" s="107"/>
    </row>
    <row r="27" spans="1:18" ht="14.25">
      <c r="A27" s="110" t="s">
        <v>1</v>
      </c>
      <c r="B27" s="110"/>
      <c r="C27" s="108">
        <v>2004</v>
      </c>
      <c r="D27" s="108">
        <v>2005</v>
      </c>
      <c r="E27" s="108">
        <v>2006</v>
      </c>
      <c r="F27" s="108">
        <v>2007</v>
      </c>
      <c r="G27" s="108">
        <v>2008</v>
      </c>
      <c r="H27" s="108">
        <v>2009</v>
      </c>
      <c r="I27" s="108">
        <v>2010</v>
      </c>
      <c r="J27" s="108">
        <v>2011</v>
      </c>
      <c r="K27" s="108">
        <v>2012</v>
      </c>
      <c r="L27" s="108">
        <v>2013</v>
      </c>
      <c r="M27" s="108">
        <v>2014</v>
      </c>
      <c r="N27" s="108">
        <v>2015</v>
      </c>
      <c r="O27" s="108">
        <v>2016</v>
      </c>
      <c r="P27" s="108">
        <v>2017</v>
      </c>
      <c r="Q27" s="108">
        <v>2018</v>
      </c>
      <c r="R27" s="108">
        <v>2019</v>
      </c>
    </row>
    <row r="28" spans="1:18" ht="14.25">
      <c r="A28" s="63">
        <v>3.1</v>
      </c>
      <c r="B28" s="62" t="s">
        <v>20</v>
      </c>
      <c r="C28" s="86">
        <v>4517.87307269</v>
      </c>
      <c r="D28" s="86">
        <v>4368.999674000001</v>
      </c>
      <c r="E28" s="86">
        <v>4514</v>
      </c>
      <c r="F28" s="86">
        <v>4549</v>
      </c>
      <c r="G28" s="86">
        <v>4377</v>
      </c>
      <c r="H28" s="86">
        <v>3218</v>
      </c>
      <c r="I28" s="86">
        <v>3729</v>
      </c>
      <c r="J28" s="86">
        <v>3710</v>
      </c>
      <c r="K28" s="86">
        <v>3719</v>
      </c>
      <c r="L28" s="86">
        <v>3766</v>
      </c>
      <c r="M28" s="86">
        <v>3686</v>
      </c>
      <c r="N28" s="86">
        <v>3608</v>
      </c>
      <c r="O28" s="86">
        <v>3540</v>
      </c>
      <c r="P28" s="86">
        <v>3424</v>
      </c>
      <c r="Q28" s="86">
        <v>3303.60105542</v>
      </c>
      <c r="R28" s="86">
        <v>3230</v>
      </c>
    </row>
    <row r="29" spans="1:18" ht="14.25">
      <c r="A29" s="63">
        <v>3.2</v>
      </c>
      <c r="B29" s="62" t="s">
        <v>21</v>
      </c>
      <c r="C29" s="86">
        <v>5281.4638874557995</v>
      </c>
      <c r="D29" s="86">
        <v>5404.64349831</v>
      </c>
      <c r="E29" s="86">
        <v>5653</v>
      </c>
      <c r="F29" s="86">
        <v>5636</v>
      </c>
      <c r="G29" s="86">
        <v>4883</v>
      </c>
      <c r="H29" s="86">
        <v>3824</v>
      </c>
      <c r="I29" s="86">
        <v>4568</v>
      </c>
      <c r="J29" s="86">
        <v>3912</v>
      </c>
      <c r="K29" s="86">
        <v>4504</v>
      </c>
      <c r="L29" s="86">
        <v>4641</v>
      </c>
      <c r="M29" s="86">
        <v>4688</v>
      </c>
      <c r="N29" s="86">
        <v>4630</v>
      </c>
      <c r="O29" s="86">
        <v>4630</v>
      </c>
      <c r="P29" s="86">
        <v>4557</v>
      </c>
      <c r="Q29" s="86">
        <v>4219.787314130001</v>
      </c>
      <c r="R29" s="86">
        <v>4305</v>
      </c>
    </row>
    <row r="30" spans="1:18" ht="14.25">
      <c r="A30" s="63">
        <v>3.3</v>
      </c>
      <c r="B30" s="62" t="s">
        <v>22</v>
      </c>
      <c r="C30" s="86">
        <v>198.15693526999985</v>
      </c>
      <c r="D30" s="86">
        <v>307.2233960299991</v>
      </c>
      <c r="E30" s="86">
        <v>307</v>
      </c>
      <c r="F30" s="86">
        <v>272</v>
      </c>
      <c r="G30" s="86">
        <v>155</v>
      </c>
      <c r="H30" s="86">
        <v>176</v>
      </c>
      <c r="I30" s="86">
        <v>256</v>
      </c>
      <c r="J30" s="86">
        <v>201</v>
      </c>
      <c r="K30" s="86">
        <v>259</v>
      </c>
      <c r="L30" s="86">
        <v>282</v>
      </c>
      <c r="M30" s="86">
        <v>328</v>
      </c>
      <c r="N30" s="86">
        <v>356</v>
      </c>
      <c r="O30" s="86">
        <v>324</v>
      </c>
      <c r="P30" s="86">
        <v>398</v>
      </c>
      <c r="Q30" s="86">
        <v>348.53691301000003</v>
      </c>
      <c r="R30" s="86">
        <v>360</v>
      </c>
    </row>
    <row r="31" spans="1:18" ht="14.25">
      <c r="A31" s="63">
        <v>3.4</v>
      </c>
      <c r="B31" s="62" t="s">
        <v>23</v>
      </c>
      <c r="C31" s="86">
        <v>5083.3069521858</v>
      </c>
      <c r="D31" s="86">
        <v>5097.420102280001</v>
      </c>
      <c r="E31" s="86">
        <v>5346</v>
      </c>
      <c r="F31" s="86">
        <v>5364</v>
      </c>
      <c r="G31" s="86">
        <v>4728</v>
      </c>
      <c r="H31" s="86">
        <v>3648</v>
      </c>
      <c r="I31" s="86">
        <v>4312</v>
      </c>
      <c r="J31" s="86">
        <v>3711</v>
      </c>
      <c r="K31" s="86">
        <v>4245</v>
      </c>
      <c r="L31" s="86">
        <v>4359</v>
      </c>
      <c r="M31" s="86">
        <v>4360</v>
      </c>
      <c r="N31" s="86">
        <v>4274</v>
      </c>
      <c r="O31" s="86">
        <v>4306</v>
      </c>
      <c r="P31" s="86">
        <v>4159</v>
      </c>
      <c r="Q31" s="86">
        <v>3871.250401120001</v>
      </c>
      <c r="R31" s="86">
        <v>3945</v>
      </c>
    </row>
    <row r="32" spans="1:20" ht="14.25">
      <c r="A32" s="63">
        <v>3.5</v>
      </c>
      <c r="B32" s="62" t="s">
        <v>24</v>
      </c>
      <c r="C32" s="82">
        <v>1.12515488381331</v>
      </c>
      <c r="D32" s="82">
        <v>1.1667247614173202</v>
      </c>
      <c r="E32" s="82">
        <v>1.1843154630039876</v>
      </c>
      <c r="F32" s="82">
        <v>1.1752033413937129</v>
      </c>
      <c r="G32" s="82">
        <v>1.08</v>
      </c>
      <c r="H32" s="82">
        <v>1.13</v>
      </c>
      <c r="I32" s="82">
        <v>1.1563421828908556</v>
      </c>
      <c r="J32" s="82">
        <v>1.0002695417789758</v>
      </c>
      <c r="K32" s="82">
        <v>1.1414358698574887</v>
      </c>
      <c r="L32" s="82">
        <v>1.1574614976101965</v>
      </c>
      <c r="M32" s="82">
        <v>1.1828540423223006</v>
      </c>
      <c r="N32" s="82">
        <v>1.184589800443459</v>
      </c>
      <c r="O32" s="82">
        <v>1.2163841807909606</v>
      </c>
      <c r="P32" s="82">
        <v>1.214661214953271</v>
      </c>
      <c r="Q32" s="82">
        <v>1.1718274501603927</v>
      </c>
      <c r="R32" s="82">
        <v>1.221362229102167</v>
      </c>
      <c r="T32" s="76"/>
    </row>
    <row r="33" spans="1:18" ht="14.25">
      <c r="A33" s="63"/>
      <c r="L33" s="68"/>
      <c r="M33" s="68"/>
      <c r="N33" s="68"/>
      <c r="O33" s="68"/>
      <c r="P33" s="68"/>
      <c r="Q33" s="68"/>
      <c r="R33" s="68"/>
    </row>
    <row r="34" spans="1:18" ht="15">
      <c r="A34" s="109" t="s">
        <v>25</v>
      </c>
      <c r="B34" s="109"/>
      <c r="C34" s="107"/>
      <c r="D34" s="107"/>
      <c r="E34" s="107"/>
      <c r="F34" s="107"/>
      <c r="G34" s="107"/>
      <c r="H34" s="107"/>
      <c r="I34" s="107"/>
      <c r="J34" s="107"/>
      <c r="K34" s="107"/>
      <c r="L34" s="107"/>
      <c r="M34" s="107"/>
      <c r="N34" s="107"/>
      <c r="O34" s="107"/>
      <c r="P34" s="107"/>
      <c r="Q34" s="107"/>
      <c r="R34" s="107"/>
    </row>
    <row r="35" spans="1:18" ht="14.25">
      <c r="A35" s="110" t="s">
        <v>1</v>
      </c>
      <c r="B35" s="110"/>
      <c r="C35" s="108">
        <v>2004</v>
      </c>
      <c r="D35" s="108">
        <v>2005</v>
      </c>
      <c r="E35" s="108">
        <v>2006</v>
      </c>
      <c r="F35" s="108">
        <v>2007</v>
      </c>
      <c r="G35" s="108">
        <v>2008</v>
      </c>
      <c r="H35" s="108">
        <v>2009</v>
      </c>
      <c r="I35" s="108">
        <v>2010</v>
      </c>
      <c r="J35" s="108">
        <v>2011</v>
      </c>
      <c r="K35" s="108">
        <v>2012</v>
      </c>
      <c r="L35" s="108">
        <v>2013</v>
      </c>
      <c r="M35" s="108">
        <v>2014</v>
      </c>
      <c r="N35" s="108">
        <v>2015</v>
      </c>
      <c r="O35" s="108">
        <v>2016</v>
      </c>
      <c r="P35" s="108">
        <v>2017</v>
      </c>
      <c r="Q35" s="108">
        <v>2018</v>
      </c>
      <c r="R35" s="108">
        <v>2019</v>
      </c>
    </row>
    <row r="36" spans="1:18" ht="14.25">
      <c r="A36" s="63">
        <v>4.1</v>
      </c>
      <c r="B36" s="62" t="s">
        <v>26</v>
      </c>
      <c r="C36" s="86">
        <v>1124.5715559500002</v>
      </c>
      <c r="D36" s="86">
        <v>1190.3028769100001</v>
      </c>
      <c r="E36" s="86">
        <v>1150</v>
      </c>
      <c r="F36" s="86">
        <v>991</v>
      </c>
      <c r="G36" s="86">
        <v>1190</v>
      </c>
      <c r="H36" s="86">
        <v>584</v>
      </c>
      <c r="I36" s="86">
        <v>764</v>
      </c>
      <c r="J36" s="86">
        <v>1032.65184268</v>
      </c>
      <c r="K36" s="86">
        <v>1142.3788013600001</v>
      </c>
      <c r="L36" s="86">
        <v>1081.9354257100001</v>
      </c>
      <c r="M36" s="86">
        <v>1029.321257524058</v>
      </c>
      <c r="N36" s="86">
        <v>717</v>
      </c>
      <c r="O36" s="86">
        <v>778</v>
      </c>
      <c r="P36" s="86">
        <v>768</v>
      </c>
      <c r="Q36" s="86">
        <v>805</v>
      </c>
      <c r="R36" s="86">
        <v>897</v>
      </c>
    </row>
    <row r="37" spans="1:18" ht="14.25">
      <c r="A37" s="63">
        <v>4.2</v>
      </c>
      <c r="B37" s="62" t="s">
        <v>27</v>
      </c>
      <c r="C37" s="86" t="s">
        <v>110</v>
      </c>
      <c r="D37" s="86" t="s">
        <v>110</v>
      </c>
      <c r="E37" s="86" t="s">
        <v>110</v>
      </c>
      <c r="F37" s="86" t="s">
        <v>110</v>
      </c>
      <c r="G37" s="86" t="s">
        <v>110</v>
      </c>
      <c r="H37" s="86" t="s">
        <v>110</v>
      </c>
      <c r="I37" s="86" t="s">
        <v>110</v>
      </c>
      <c r="J37" s="86" t="s">
        <v>110</v>
      </c>
      <c r="K37" s="86" t="s">
        <v>110</v>
      </c>
      <c r="L37" s="86" t="s">
        <v>110</v>
      </c>
      <c r="M37" s="86" t="s">
        <v>110</v>
      </c>
      <c r="N37" s="86" t="s">
        <v>110</v>
      </c>
      <c r="O37" s="86" t="s">
        <v>110</v>
      </c>
      <c r="P37" s="86" t="s">
        <v>110</v>
      </c>
      <c r="Q37" s="86" t="s">
        <v>110</v>
      </c>
      <c r="R37" s="86" t="s">
        <v>110</v>
      </c>
    </row>
    <row r="38" spans="1:18" ht="14.25">
      <c r="A38" s="63">
        <v>4.3</v>
      </c>
      <c r="B38" s="62" t="s">
        <v>28</v>
      </c>
      <c r="C38" s="86" t="s">
        <v>110</v>
      </c>
      <c r="D38" s="86" t="s">
        <v>110</v>
      </c>
      <c r="E38" s="86" t="s">
        <v>110</v>
      </c>
      <c r="F38" s="86" t="s">
        <v>110</v>
      </c>
      <c r="G38" s="86" t="s">
        <v>110</v>
      </c>
      <c r="H38" s="86" t="s">
        <v>110</v>
      </c>
      <c r="I38" s="86" t="s">
        <v>110</v>
      </c>
      <c r="J38" s="86" t="s">
        <v>110</v>
      </c>
      <c r="K38" s="86" t="s">
        <v>110</v>
      </c>
      <c r="L38" s="86" t="s">
        <v>110</v>
      </c>
      <c r="M38" s="86" t="s">
        <v>110</v>
      </c>
      <c r="N38" s="86" t="s">
        <v>110</v>
      </c>
      <c r="O38" s="86" t="s">
        <v>110</v>
      </c>
      <c r="P38" s="86" t="s">
        <v>110</v>
      </c>
      <c r="Q38" s="86" t="s">
        <v>110</v>
      </c>
      <c r="R38" s="86" t="s">
        <v>110</v>
      </c>
    </row>
    <row r="39" spans="1:18" ht="14.25">
      <c r="A39" s="63">
        <v>4.4</v>
      </c>
      <c r="B39" s="62" t="s">
        <v>29</v>
      </c>
      <c r="C39" s="86" t="s">
        <v>110</v>
      </c>
      <c r="D39" s="86" t="s">
        <v>110</v>
      </c>
      <c r="E39" s="86" t="s">
        <v>110</v>
      </c>
      <c r="F39" s="86" t="s">
        <v>110</v>
      </c>
      <c r="G39" s="86" t="s">
        <v>110</v>
      </c>
      <c r="H39" s="86" t="s">
        <v>110</v>
      </c>
      <c r="I39" s="86" t="s">
        <v>110</v>
      </c>
      <c r="J39" s="86">
        <v>1032.65184268</v>
      </c>
      <c r="K39" s="86">
        <v>1142.3788013600001</v>
      </c>
      <c r="L39" s="86">
        <v>1081.9354257100001</v>
      </c>
      <c r="M39" s="86">
        <v>1029.321257524058</v>
      </c>
      <c r="N39" s="86">
        <v>717</v>
      </c>
      <c r="O39" s="86">
        <v>778</v>
      </c>
      <c r="P39" s="86">
        <v>768</v>
      </c>
      <c r="Q39" s="86">
        <v>805</v>
      </c>
      <c r="R39" s="86">
        <v>897</v>
      </c>
    </row>
    <row r="40" spans="1:18" ht="14.25">
      <c r="A40" s="63">
        <v>4.5</v>
      </c>
      <c r="B40" s="62" t="s">
        <v>30</v>
      </c>
      <c r="C40" s="86">
        <v>2294.2327347058</v>
      </c>
      <c r="D40" s="86">
        <v>2703.40044263</v>
      </c>
      <c r="E40" s="86">
        <v>3027</v>
      </c>
      <c r="F40" s="86">
        <v>2677</v>
      </c>
      <c r="G40" s="86">
        <v>2107</v>
      </c>
      <c r="H40" s="86">
        <v>2059</v>
      </c>
      <c r="I40" s="86">
        <v>2164</v>
      </c>
      <c r="J40" s="86">
        <v>2068.49113905</v>
      </c>
      <c r="K40" s="86">
        <v>2221.12214006</v>
      </c>
      <c r="L40" s="86">
        <v>2374.1729271000004</v>
      </c>
      <c r="M40" s="86">
        <v>2657.7322350959416</v>
      </c>
      <c r="N40" s="86">
        <v>2857</v>
      </c>
      <c r="O40" s="86">
        <v>2778</v>
      </c>
      <c r="P40" s="86">
        <v>2841</v>
      </c>
      <c r="Q40" s="86">
        <v>2389</v>
      </c>
      <c r="R40" s="86">
        <v>2500</v>
      </c>
    </row>
    <row r="41" spans="1:18" ht="14.25">
      <c r="A41" s="63">
        <v>4.6</v>
      </c>
      <c r="B41" s="62" t="s">
        <v>31</v>
      </c>
      <c r="C41" s="86" t="s">
        <v>110</v>
      </c>
      <c r="D41" s="86" t="s">
        <v>110</v>
      </c>
      <c r="E41" s="86" t="s">
        <v>110</v>
      </c>
      <c r="F41" s="86" t="s">
        <v>110</v>
      </c>
      <c r="G41" s="86" t="s">
        <v>110</v>
      </c>
      <c r="H41" s="86" t="s">
        <v>110</v>
      </c>
      <c r="I41" s="86" t="s">
        <v>110</v>
      </c>
      <c r="J41" s="86" t="s">
        <v>110</v>
      </c>
      <c r="K41" s="86" t="s">
        <v>110</v>
      </c>
      <c r="L41" s="86" t="s">
        <v>110</v>
      </c>
      <c r="M41" s="86" t="s">
        <v>110</v>
      </c>
      <c r="N41" s="86" t="s">
        <v>110</v>
      </c>
      <c r="O41" s="86" t="s">
        <v>110</v>
      </c>
      <c r="P41" s="86" t="s">
        <v>110</v>
      </c>
      <c r="Q41" s="86" t="s">
        <v>110</v>
      </c>
      <c r="R41" s="86" t="s">
        <v>110</v>
      </c>
    </row>
    <row r="42" spans="1:18" ht="14.25">
      <c r="A42" s="63">
        <v>4.7</v>
      </c>
      <c r="B42" s="62" t="s">
        <v>32</v>
      </c>
      <c r="C42" s="86" t="s">
        <v>110</v>
      </c>
      <c r="D42" s="86" t="s">
        <v>110</v>
      </c>
      <c r="E42" s="86" t="s">
        <v>110</v>
      </c>
      <c r="F42" s="86" t="s">
        <v>110</v>
      </c>
      <c r="G42" s="86" t="s">
        <v>110</v>
      </c>
      <c r="H42" s="86" t="s">
        <v>110</v>
      </c>
      <c r="I42" s="86" t="s">
        <v>110</v>
      </c>
      <c r="J42" s="86">
        <v>2068.49113905</v>
      </c>
      <c r="K42" s="86">
        <v>2221.12214006</v>
      </c>
      <c r="L42" s="86">
        <v>2374.1729271000004</v>
      </c>
      <c r="M42" s="86">
        <v>2657.7322350959416</v>
      </c>
      <c r="N42" s="86">
        <v>2857</v>
      </c>
      <c r="O42" s="86">
        <v>2778</v>
      </c>
      <c r="P42" s="86">
        <v>2841</v>
      </c>
      <c r="Q42" s="86">
        <v>2389</v>
      </c>
      <c r="R42" s="86">
        <v>2500</v>
      </c>
    </row>
    <row r="43" spans="1:18" ht="14.25">
      <c r="A43" s="63">
        <v>4.8</v>
      </c>
      <c r="B43" s="62" t="s">
        <v>33</v>
      </c>
      <c r="C43" s="86" t="s">
        <v>110</v>
      </c>
      <c r="D43" s="86" t="s">
        <v>110</v>
      </c>
      <c r="E43" s="86" t="s">
        <v>110</v>
      </c>
      <c r="F43" s="86" t="s">
        <v>110</v>
      </c>
      <c r="G43" s="86" t="s">
        <v>110</v>
      </c>
      <c r="H43" s="86" t="s">
        <v>110</v>
      </c>
      <c r="I43" s="86" t="s">
        <v>110</v>
      </c>
      <c r="J43" s="86" t="s">
        <v>110</v>
      </c>
      <c r="K43" s="86" t="s">
        <v>110</v>
      </c>
      <c r="L43" s="86" t="s">
        <v>110</v>
      </c>
      <c r="M43" s="86" t="s">
        <v>110</v>
      </c>
      <c r="N43" s="86" t="s">
        <v>110</v>
      </c>
      <c r="O43" s="86" t="s">
        <v>110</v>
      </c>
      <c r="P43" s="86" t="s">
        <v>110</v>
      </c>
      <c r="Q43" s="86" t="s">
        <v>110</v>
      </c>
      <c r="R43" s="86" t="s">
        <v>110</v>
      </c>
    </row>
    <row r="44" spans="1:18" ht="14.25">
      <c r="A44" s="63">
        <v>4.9</v>
      </c>
      <c r="B44" s="62" t="s">
        <v>34</v>
      </c>
      <c r="C44" s="78" t="s">
        <v>110</v>
      </c>
      <c r="D44" s="78" t="s">
        <v>110</v>
      </c>
      <c r="E44" s="78" t="s">
        <v>110</v>
      </c>
      <c r="F44" s="78" t="s">
        <v>110</v>
      </c>
      <c r="G44" s="78" t="s">
        <v>110</v>
      </c>
      <c r="H44" s="78" t="s">
        <v>110</v>
      </c>
      <c r="I44" s="78" t="s">
        <v>110</v>
      </c>
      <c r="J44" s="78" t="s">
        <v>110</v>
      </c>
      <c r="K44" s="78" t="s">
        <v>110</v>
      </c>
      <c r="L44" s="78" t="s">
        <v>110</v>
      </c>
      <c r="M44" s="78" t="s">
        <v>110</v>
      </c>
      <c r="N44" s="86" t="s">
        <v>110</v>
      </c>
      <c r="O44" s="86" t="s">
        <v>110</v>
      </c>
      <c r="P44" s="86" t="s">
        <v>110</v>
      </c>
      <c r="Q44" s="86" t="s">
        <v>110</v>
      </c>
      <c r="R44" s="86" t="s">
        <v>110</v>
      </c>
    </row>
    <row r="45" spans="1:18" ht="14.25">
      <c r="A45" s="73" t="s">
        <v>35</v>
      </c>
      <c r="B45" s="62" t="s">
        <v>36</v>
      </c>
      <c r="C45" s="78" t="s">
        <v>110</v>
      </c>
      <c r="D45" s="78" t="s">
        <v>110</v>
      </c>
      <c r="E45" s="78" t="s">
        <v>110</v>
      </c>
      <c r="F45" s="78" t="s">
        <v>110</v>
      </c>
      <c r="G45" s="78" t="s">
        <v>110</v>
      </c>
      <c r="H45" s="78" t="s">
        <v>110</v>
      </c>
      <c r="I45" s="78" t="s">
        <v>110</v>
      </c>
      <c r="J45" s="78" t="s">
        <v>110</v>
      </c>
      <c r="K45" s="78" t="s">
        <v>110</v>
      </c>
      <c r="L45" s="78" t="s">
        <v>110</v>
      </c>
      <c r="M45" s="78" t="s">
        <v>110</v>
      </c>
      <c r="N45" s="86" t="s">
        <v>110</v>
      </c>
      <c r="O45" s="86" t="s">
        <v>110</v>
      </c>
      <c r="P45" s="86" t="s">
        <v>110</v>
      </c>
      <c r="Q45" s="86" t="s">
        <v>110</v>
      </c>
      <c r="R45" s="86" t="s">
        <v>110</v>
      </c>
    </row>
    <row r="46" spans="1:18" ht="14.25">
      <c r="A46" s="73" t="s">
        <v>37</v>
      </c>
      <c r="B46" s="62" t="s">
        <v>38</v>
      </c>
      <c r="C46" s="78" t="s">
        <v>110</v>
      </c>
      <c r="D46" s="78" t="s">
        <v>110</v>
      </c>
      <c r="E46" s="78" t="s">
        <v>110</v>
      </c>
      <c r="F46" s="78" t="s">
        <v>110</v>
      </c>
      <c r="G46" s="78" t="s">
        <v>110</v>
      </c>
      <c r="H46" s="78" t="s">
        <v>110</v>
      </c>
      <c r="I46" s="78" t="s">
        <v>110</v>
      </c>
      <c r="J46" s="78" t="s">
        <v>110</v>
      </c>
      <c r="K46" s="78" t="s">
        <v>110</v>
      </c>
      <c r="L46" s="78" t="s">
        <v>110</v>
      </c>
      <c r="M46" s="78" t="s">
        <v>110</v>
      </c>
      <c r="N46" s="86" t="s">
        <v>110</v>
      </c>
      <c r="O46" s="86" t="s">
        <v>110</v>
      </c>
      <c r="P46" s="86" t="s">
        <v>110</v>
      </c>
      <c r="Q46" s="86" t="s">
        <v>110</v>
      </c>
      <c r="R46" s="86" t="s">
        <v>110</v>
      </c>
    </row>
    <row r="47" spans="1:18" ht="14.25">
      <c r="A47" s="73" t="s">
        <v>39</v>
      </c>
      <c r="B47" s="62" t="s">
        <v>40</v>
      </c>
      <c r="C47" s="78" t="s">
        <v>110</v>
      </c>
      <c r="D47" s="78" t="s">
        <v>110</v>
      </c>
      <c r="E47" s="78" t="s">
        <v>110</v>
      </c>
      <c r="F47" s="78" t="s">
        <v>110</v>
      </c>
      <c r="G47" s="78" t="s">
        <v>110</v>
      </c>
      <c r="H47" s="78" t="s">
        <v>110</v>
      </c>
      <c r="I47" s="78" t="s">
        <v>110</v>
      </c>
      <c r="J47" s="78" t="s">
        <v>110</v>
      </c>
      <c r="K47" s="78" t="s">
        <v>110</v>
      </c>
      <c r="L47" s="78" t="s">
        <v>110</v>
      </c>
      <c r="M47" s="78" t="s">
        <v>110</v>
      </c>
      <c r="N47" s="86" t="s">
        <v>110</v>
      </c>
      <c r="O47" s="86" t="s">
        <v>110</v>
      </c>
      <c r="P47" s="86" t="s">
        <v>110</v>
      </c>
      <c r="Q47" s="86" t="s">
        <v>110</v>
      </c>
      <c r="R47" s="86" t="s">
        <v>110</v>
      </c>
    </row>
    <row r="48" spans="1:18" ht="14.25">
      <c r="A48" s="73" t="s">
        <v>41</v>
      </c>
      <c r="B48" s="62" t="s">
        <v>42</v>
      </c>
      <c r="C48" s="86" t="s">
        <v>110</v>
      </c>
      <c r="D48" s="86" t="s">
        <v>110</v>
      </c>
      <c r="E48" s="86" t="s">
        <v>110</v>
      </c>
      <c r="F48" s="86" t="s">
        <v>110</v>
      </c>
      <c r="G48" s="86" t="s">
        <v>110</v>
      </c>
      <c r="H48" s="86" t="s">
        <v>110</v>
      </c>
      <c r="I48" s="86" t="s">
        <v>110</v>
      </c>
      <c r="J48" s="86" t="s">
        <v>110</v>
      </c>
      <c r="K48" s="86" t="s">
        <v>110</v>
      </c>
      <c r="L48" s="86" t="s">
        <v>110</v>
      </c>
      <c r="M48" s="86" t="s">
        <v>110</v>
      </c>
      <c r="N48" s="86" t="s">
        <v>110</v>
      </c>
      <c r="O48" s="86" t="s">
        <v>110</v>
      </c>
      <c r="P48" s="86" t="s">
        <v>110</v>
      </c>
      <c r="Q48" s="86" t="s">
        <v>110</v>
      </c>
      <c r="R48" s="86" t="s">
        <v>110</v>
      </c>
    </row>
    <row r="49" spans="1:18" ht="14.25">
      <c r="A49" s="73" t="s">
        <v>43</v>
      </c>
      <c r="B49" s="62" t="s">
        <v>44</v>
      </c>
      <c r="C49" s="86">
        <v>599.57863747</v>
      </c>
      <c r="D49" s="86">
        <v>485.91083889999993</v>
      </c>
      <c r="E49" s="86">
        <v>359</v>
      </c>
      <c r="F49" s="86">
        <v>7</v>
      </c>
      <c r="G49" s="86">
        <v>9</v>
      </c>
      <c r="H49" s="86">
        <v>147</v>
      </c>
      <c r="I49" s="86">
        <v>123</v>
      </c>
      <c r="J49" s="86">
        <v>7.932</v>
      </c>
      <c r="K49" s="86">
        <v>28.712</v>
      </c>
      <c r="L49" s="86">
        <v>19.044999999999998</v>
      </c>
      <c r="M49" s="86">
        <v>16.45</v>
      </c>
      <c r="N49" s="86">
        <v>32</v>
      </c>
      <c r="O49" s="86">
        <v>29</v>
      </c>
      <c r="P49" s="86">
        <v>7</v>
      </c>
      <c r="Q49" s="86">
        <v>6</v>
      </c>
      <c r="R49" s="86">
        <v>1</v>
      </c>
    </row>
    <row r="50" spans="1:18" ht="14.25">
      <c r="A50" s="73" t="s">
        <v>45</v>
      </c>
      <c r="B50" s="62" t="s">
        <v>46</v>
      </c>
      <c r="C50" s="86">
        <v>667.29576058</v>
      </c>
      <c r="D50" s="86">
        <v>592.4473058000001</v>
      </c>
      <c r="E50" s="86">
        <v>664</v>
      </c>
      <c r="F50" s="86">
        <v>344</v>
      </c>
      <c r="G50" s="86">
        <v>346</v>
      </c>
      <c r="H50" s="86">
        <v>358</v>
      </c>
      <c r="I50" s="86">
        <v>523</v>
      </c>
      <c r="J50" s="86">
        <v>592.15010998</v>
      </c>
      <c r="K50" s="86">
        <v>635.14430897</v>
      </c>
      <c r="L50" s="86">
        <v>622.23053737</v>
      </c>
      <c r="M50" s="86">
        <v>600.57530501</v>
      </c>
      <c r="N50" s="86">
        <v>584</v>
      </c>
      <c r="O50" s="86">
        <v>622</v>
      </c>
      <c r="P50" s="86">
        <v>475</v>
      </c>
      <c r="Q50" s="86">
        <v>442</v>
      </c>
      <c r="R50" s="86">
        <v>466</v>
      </c>
    </row>
    <row r="51" spans="1:18" ht="14.25">
      <c r="A51" s="73" t="s">
        <v>47</v>
      </c>
      <c r="B51" s="62" t="s">
        <v>48</v>
      </c>
      <c r="C51" s="86">
        <v>338.42724061</v>
      </c>
      <c r="D51" s="86">
        <v>279.39717007999997</v>
      </c>
      <c r="E51" s="86">
        <v>280</v>
      </c>
      <c r="F51" s="86">
        <v>170</v>
      </c>
      <c r="G51" s="86">
        <v>146</v>
      </c>
      <c r="H51" s="86">
        <v>80</v>
      </c>
      <c r="I51" s="86">
        <v>40</v>
      </c>
      <c r="J51" s="86">
        <v>148.96416176</v>
      </c>
      <c r="K51" s="86">
        <v>127.129093</v>
      </c>
      <c r="L51" s="86">
        <v>192.07228800000001</v>
      </c>
      <c r="M51" s="86">
        <v>42.47833637</v>
      </c>
      <c r="N51" s="86">
        <v>127</v>
      </c>
      <c r="O51" s="86">
        <v>109</v>
      </c>
      <c r="P51" s="86">
        <v>87</v>
      </c>
      <c r="Q51" s="86">
        <v>276</v>
      </c>
      <c r="R51" s="86">
        <v>154</v>
      </c>
    </row>
    <row r="52" spans="1:18" ht="14.25">
      <c r="A52" s="73" t="s">
        <v>49</v>
      </c>
      <c r="B52" s="62" t="s">
        <v>50</v>
      </c>
      <c r="C52" s="86" t="s">
        <v>110</v>
      </c>
      <c r="D52" s="86" t="s">
        <v>110</v>
      </c>
      <c r="E52" s="86" t="s">
        <v>110</v>
      </c>
      <c r="F52" s="86" t="s">
        <v>110</v>
      </c>
      <c r="G52" s="86" t="s">
        <v>110</v>
      </c>
      <c r="H52" s="86" t="s">
        <v>110</v>
      </c>
      <c r="I52" s="86" t="s">
        <v>110</v>
      </c>
      <c r="J52" s="86" t="s">
        <v>110</v>
      </c>
      <c r="K52" s="86" t="s">
        <v>110</v>
      </c>
      <c r="L52" s="86" t="s">
        <v>110</v>
      </c>
      <c r="M52" s="86" t="s">
        <v>110</v>
      </c>
      <c r="N52" s="86" t="s">
        <v>110</v>
      </c>
      <c r="O52" s="86" t="s">
        <v>110</v>
      </c>
      <c r="P52" s="86" t="s">
        <v>110</v>
      </c>
      <c r="Q52" s="86" t="s">
        <v>110</v>
      </c>
      <c r="R52" s="86" t="s">
        <v>110</v>
      </c>
    </row>
    <row r="53" spans="1:18" ht="14.25">
      <c r="A53" s="73" t="s">
        <v>51</v>
      </c>
      <c r="B53" s="62" t="s">
        <v>52</v>
      </c>
      <c r="C53" s="86">
        <v>257.35795814</v>
      </c>
      <c r="D53" s="86">
        <v>153.18486399</v>
      </c>
      <c r="E53" s="86">
        <v>173</v>
      </c>
      <c r="F53" s="86">
        <v>64</v>
      </c>
      <c r="G53" s="86">
        <v>131</v>
      </c>
      <c r="H53" s="86">
        <v>132</v>
      </c>
      <c r="I53" s="86">
        <v>95</v>
      </c>
      <c r="J53" s="86">
        <v>175.35675125999936</v>
      </c>
      <c r="K53" s="86">
        <v>189.9245247799995</v>
      </c>
      <c r="L53" s="86">
        <v>182.7257869199999</v>
      </c>
      <c r="M53" s="86">
        <v>167.2640923199996</v>
      </c>
      <c r="N53" s="86">
        <v>162</v>
      </c>
      <c r="O53" s="86">
        <v>168</v>
      </c>
      <c r="P53" s="86">
        <v>159</v>
      </c>
      <c r="Q53" s="86">
        <v>141</v>
      </c>
      <c r="R53" s="86">
        <v>112</v>
      </c>
    </row>
    <row r="54" spans="1:18" ht="14.25">
      <c r="A54" s="73" t="s">
        <v>53</v>
      </c>
      <c r="B54" s="62" t="s">
        <v>54</v>
      </c>
      <c r="C54" s="86">
        <v>5281.4638874558</v>
      </c>
      <c r="D54" s="86">
        <v>5404.643498310001</v>
      </c>
      <c r="E54" s="86">
        <v>5653</v>
      </c>
      <c r="F54" s="86">
        <v>4253</v>
      </c>
      <c r="G54" s="86">
        <v>3929</v>
      </c>
      <c r="H54" s="86">
        <v>3360</v>
      </c>
      <c r="I54" s="86">
        <v>3709</v>
      </c>
      <c r="J54" s="86">
        <v>4025.5460047299994</v>
      </c>
      <c r="K54" s="86">
        <v>4344.41086817</v>
      </c>
      <c r="L54" s="86">
        <v>4472.181965100001</v>
      </c>
      <c r="M54" s="86">
        <v>4513.821226319999</v>
      </c>
      <c r="N54" s="86">
        <v>4479</v>
      </c>
      <c r="O54" s="86">
        <v>4484</v>
      </c>
      <c r="P54" s="86">
        <v>4337</v>
      </c>
      <c r="Q54" s="86">
        <v>4059</v>
      </c>
      <c r="R54" s="86">
        <v>4130</v>
      </c>
    </row>
    <row r="55" spans="1:18" ht="14.25">
      <c r="A55" s="73" t="s">
        <v>55</v>
      </c>
      <c r="B55" s="62" t="s">
        <v>56</v>
      </c>
      <c r="C55" s="111">
        <v>0.04242536168093519</v>
      </c>
      <c r="D55" s="111">
        <v>0.085</v>
      </c>
      <c r="E55" s="111">
        <v>0.076</v>
      </c>
      <c r="F55" s="111">
        <v>0.064</v>
      </c>
      <c r="G55" s="111">
        <v>-0.033</v>
      </c>
      <c r="H55" s="111">
        <v>0.077</v>
      </c>
      <c r="I55" s="111">
        <v>0.104</v>
      </c>
      <c r="J55" s="111">
        <v>0.06727356659333233</v>
      </c>
      <c r="K55" s="111">
        <v>0.07280870976083542</v>
      </c>
      <c r="L55" s="111">
        <v>0.050705971134371225</v>
      </c>
      <c r="M55" s="111">
        <v>0.09049665129547249</v>
      </c>
      <c r="N55" s="111">
        <v>0.05319817152234467</v>
      </c>
      <c r="O55" s="111">
        <v>0.043081832687485756</v>
      </c>
      <c r="P55" s="111">
        <v>0.05330540037243948</v>
      </c>
      <c r="Q55" s="111">
        <v>0.03638127577007034</v>
      </c>
      <c r="R55" s="111">
        <v>0.07290216428300215</v>
      </c>
    </row>
    <row r="56" spans="1:18" ht="14.25">
      <c r="A56" s="73"/>
      <c r="C56" s="130"/>
      <c r="D56" s="130"/>
      <c r="E56" s="130"/>
      <c r="F56" s="130"/>
      <c r="G56" s="130"/>
      <c r="H56" s="130"/>
      <c r="I56" s="130"/>
      <c r="J56" s="130"/>
      <c r="K56" s="130"/>
      <c r="L56" s="130"/>
      <c r="M56" s="130"/>
      <c r="N56" s="130"/>
      <c r="O56" s="130"/>
      <c r="P56" s="130"/>
      <c r="Q56" s="130"/>
      <c r="R56" s="130"/>
    </row>
    <row r="57" spans="1:18" ht="15">
      <c r="A57" s="109" t="s">
        <v>58</v>
      </c>
      <c r="B57" s="109"/>
      <c r="C57" s="107"/>
      <c r="D57" s="107"/>
      <c r="E57" s="107"/>
      <c r="F57" s="107"/>
      <c r="G57" s="107"/>
      <c r="H57" s="107"/>
      <c r="I57" s="107"/>
      <c r="J57" s="107"/>
      <c r="K57" s="107"/>
      <c r="L57" s="107"/>
      <c r="M57" s="107"/>
      <c r="N57" s="107"/>
      <c r="O57" s="107"/>
      <c r="P57" s="107"/>
      <c r="Q57" s="107"/>
      <c r="R57" s="107"/>
    </row>
    <row r="58" spans="1:18" ht="14.25">
      <c r="A58" s="110" t="s">
        <v>59</v>
      </c>
      <c r="B58" s="110"/>
      <c r="C58" s="108">
        <v>2004</v>
      </c>
      <c r="D58" s="108">
        <v>2005</v>
      </c>
      <c r="E58" s="108">
        <v>2006</v>
      </c>
      <c r="F58" s="108">
        <v>2007</v>
      </c>
      <c r="G58" s="108">
        <v>2008</v>
      </c>
      <c r="H58" s="108">
        <v>2009</v>
      </c>
      <c r="I58" s="108">
        <v>2010</v>
      </c>
      <c r="J58" s="108">
        <v>2011</v>
      </c>
      <c r="K58" s="108">
        <v>2012</v>
      </c>
      <c r="L58" s="108">
        <v>2013</v>
      </c>
      <c r="M58" s="108">
        <v>2014</v>
      </c>
      <c r="N58" s="108">
        <v>2015</v>
      </c>
      <c r="O58" s="108">
        <v>2016</v>
      </c>
      <c r="P58" s="108">
        <v>2017</v>
      </c>
      <c r="Q58" s="108">
        <v>2018</v>
      </c>
      <c r="R58" s="108">
        <v>2019</v>
      </c>
    </row>
    <row r="59" spans="1:18" ht="14.25">
      <c r="A59" s="63">
        <v>5.1</v>
      </c>
      <c r="B59" s="63" t="s">
        <v>60</v>
      </c>
      <c r="C59" s="78">
        <v>136.963</v>
      </c>
      <c r="D59" s="78">
        <v>122.894</v>
      </c>
      <c r="E59" s="78">
        <v>119.664</v>
      </c>
      <c r="F59" s="78">
        <v>116.256</v>
      </c>
      <c r="G59" s="78">
        <v>118.399</v>
      </c>
      <c r="H59" s="78">
        <v>68.926</v>
      </c>
      <c r="I59" s="78">
        <v>63.238</v>
      </c>
      <c r="J59" s="78">
        <v>74.689</v>
      </c>
      <c r="K59" s="78">
        <v>71.07</v>
      </c>
      <c r="L59" s="78">
        <v>73.949</v>
      </c>
      <c r="M59" s="78">
        <v>72.471</v>
      </c>
      <c r="N59" s="68">
        <v>72.341</v>
      </c>
      <c r="O59" s="68">
        <v>70.577</v>
      </c>
      <c r="P59" s="68">
        <v>68.547</v>
      </c>
      <c r="Q59" s="68">
        <v>65.176</v>
      </c>
      <c r="R59" s="86">
        <v>61.852000000000004</v>
      </c>
    </row>
    <row r="60" spans="1:18" ht="14.25">
      <c r="A60" s="63">
        <v>5.2</v>
      </c>
      <c r="B60" s="63" t="s">
        <v>61</v>
      </c>
      <c r="C60" s="78">
        <v>53.584</v>
      </c>
      <c r="D60" s="78">
        <v>45.121</v>
      </c>
      <c r="E60" s="78">
        <v>41.792</v>
      </c>
      <c r="F60" s="78">
        <v>38.47</v>
      </c>
      <c r="G60" s="78">
        <v>39.695</v>
      </c>
      <c r="H60" s="78">
        <v>22.682</v>
      </c>
      <c r="I60" s="78">
        <v>18.706</v>
      </c>
      <c r="J60" s="78">
        <v>21.299</v>
      </c>
      <c r="K60" s="78">
        <v>19.052</v>
      </c>
      <c r="L60" s="78">
        <v>16.977</v>
      </c>
      <c r="M60" s="78">
        <v>14.436</v>
      </c>
      <c r="N60" s="68">
        <v>12.564</v>
      </c>
      <c r="O60" s="68">
        <v>11.227</v>
      </c>
      <c r="P60" s="68">
        <v>9.768</v>
      </c>
      <c r="Q60" s="68">
        <v>8.918</v>
      </c>
      <c r="R60" s="86">
        <v>7.82</v>
      </c>
    </row>
    <row r="61" spans="1:18" ht="14.25">
      <c r="A61" s="63">
        <v>5.3</v>
      </c>
      <c r="B61" s="63" t="s">
        <v>62</v>
      </c>
      <c r="C61" s="78">
        <v>32.958</v>
      </c>
      <c r="D61" s="78">
        <v>32.502</v>
      </c>
      <c r="E61" s="78">
        <v>31.407</v>
      </c>
      <c r="F61" s="78">
        <v>30.206</v>
      </c>
      <c r="G61" s="78">
        <v>30</v>
      </c>
      <c r="H61" s="78">
        <v>10.777</v>
      </c>
      <c r="I61" s="78">
        <v>11.225</v>
      </c>
      <c r="J61" s="78">
        <v>10.068</v>
      </c>
      <c r="K61" s="78">
        <v>8.089</v>
      </c>
      <c r="L61" s="78">
        <v>9.358</v>
      </c>
      <c r="M61" s="78">
        <v>9.499</v>
      </c>
      <c r="N61" s="68">
        <v>10.84</v>
      </c>
      <c r="O61" s="68">
        <v>10.303</v>
      </c>
      <c r="P61" s="68">
        <v>9.383</v>
      </c>
      <c r="Q61" s="68">
        <v>9.221</v>
      </c>
      <c r="R61" s="86">
        <v>7.995</v>
      </c>
    </row>
    <row r="62" spans="1:18" ht="14.25">
      <c r="A62" s="63">
        <v>5.4</v>
      </c>
      <c r="B62" s="63" t="s">
        <v>63</v>
      </c>
      <c r="C62" s="78">
        <v>50.421</v>
      </c>
      <c r="D62" s="78">
        <v>45.271</v>
      </c>
      <c r="E62" s="78">
        <v>46.465</v>
      </c>
      <c r="F62" s="78">
        <v>47.58</v>
      </c>
      <c r="G62" s="78">
        <v>48.704</v>
      </c>
      <c r="H62" s="78">
        <v>35.467</v>
      </c>
      <c r="I62" s="78">
        <v>33.307</v>
      </c>
      <c r="J62" s="78">
        <v>43.322</v>
      </c>
      <c r="K62" s="78">
        <v>43.929</v>
      </c>
      <c r="L62" s="78">
        <v>47.614</v>
      </c>
      <c r="M62" s="78">
        <v>48.536</v>
      </c>
      <c r="N62" s="68">
        <v>48.937</v>
      </c>
      <c r="O62" s="68">
        <v>49.047</v>
      </c>
      <c r="P62" s="68">
        <v>49.396</v>
      </c>
      <c r="Q62" s="68">
        <v>47.037</v>
      </c>
      <c r="R62" s="129">
        <v>46.037</v>
      </c>
    </row>
    <row r="63" spans="1:18" ht="14.25">
      <c r="A63" s="63">
        <v>5.5</v>
      </c>
      <c r="B63" s="63" t="s">
        <v>82</v>
      </c>
      <c r="C63" s="78">
        <v>93</v>
      </c>
      <c r="D63" s="78">
        <v>92</v>
      </c>
      <c r="E63" s="78">
        <v>81</v>
      </c>
      <c r="F63" s="78">
        <v>73</v>
      </c>
      <c r="G63" s="78" t="s">
        <v>110</v>
      </c>
      <c r="H63" s="78" t="s">
        <v>110</v>
      </c>
      <c r="I63" s="78">
        <v>59</v>
      </c>
      <c r="J63" s="78">
        <v>57</v>
      </c>
      <c r="K63" s="78">
        <v>56</v>
      </c>
      <c r="L63" s="78">
        <v>53</v>
      </c>
      <c r="M63" s="78">
        <v>47</v>
      </c>
      <c r="N63" s="68">
        <v>46</v>
      </c>
      <c r="O63" s="68">
        <v>45</v>
      </c>
      <c r="P63" s="68">
        <v>44</v>
      </c>
      <c r="Q63" s="68">
        <v>44</v>
      </c>
      <c r="R63" s="129">
        <v>39</v>
      </c>
    </row>
    <row r="64" spans="1:18" ht="14.25">
      <c r="A64" s="63">
        <v>5.6</v>
      </c>
      <c r="B64" s="63" t="s">
        <v>80</v>
      </c>
      <c r="C64" s="78">
        <v>93</v>
      </c>
      <c r="D64" s="78">
        <v>92</v>
      </c>
      <c r="E64" s="78">
        <v>81</v>
      </c>
      <c r="F64" s="78">
        <v>73</v>
      </c>
      <c r="G64" s="78" t="s">
        <v>110</v>
      </c>
      <c r="H64" s="78" t="s">
        <v>110</v>
      </c>
      <c r="I64" s="78">
        <v>59</v>
      </c>
      <c r="J64" s="78">
        <v>57</v>
      </c>
      <c r="K64" s="78">
        <v>56</v>
      </c>
      <c r="L64" s="78">
        <v>54</v>
      </c>
      <c r="M64" s="78">
        <v>48</v>
      </c>
      <c r="N64" s="68">
        <v>47</v>
      </c>
      <c r="O64" s="68">
        <v>46</v>
      </c>
      <c r="P64" s="68">
        <v>45</v>
      </c>
      <c r="Q64" s="68">
        <v>45</v>
      </c>
      <c r="R64" s="129">
        <v>40</v>
      </c>
    </row>
    <row r="65" spans="1:18" ht="14.25">
      <c r="A65" s="63">
        <v>5.7</v>
      </c>
      <c r="B65" s="63" t="s">
        <v>66</v>
      </c>
      <c r="C65" s="78" t="s">
        <v>110</v>
      </c>
      <c r="D65" s="78" t="s">
        <v>110</v>
      </c>
      <c r="E65" s="78" t="s">
        <v>110</v>
      </c>
      <c r="F65" s="78" t="s">
        <v>110</v>
      </c>
      <c r="G65" s="78" t="s">
        <v>110</v>
      </c>
      <c r="H65" s="78" t="s">
        <v>110</v>
      </c>
      <c r="I65" s="78" t="s">
        <v>110</v>
      </c>
      <c r="J65" s="78" t="s">
        <v>110</v>
      </c>
      <c r="K65" s="78" t="s">
        <v>110</v>
      </c>
      <c r="L65" s="78" t="s">
        <v>110</v>
      </c>
      <c r="M65" s="78" t="s">
        <v>110</v>
      </c>
      <c r="N65" s="86" t="s">
        <v>110</v>
      </c>
      <c r="O65" s="86" t="s">
        <v>110</v>
      </c>
      <c r="P65" s="86" t="s">
        <v>110</v>
      </c>
      <c r="Q65" s="86" t="s">
        <v>110</v>
      </c>
      <c r="R65" s="86" t="s">
        <v>110</v>
      </c>
    </row>
    <row r="67" spans="1:18" ht="15">
      <c r="A67" s="109" t="s">
        <v>67</v>
      </c>
      <c r="B67" s="109"/>
      <c r="C67" s="107"/>
      <c r="D67" s="107"/>
      <c r="E67" s="107"/>
      <c r="F67" s="107"/>
      <c r="G67" s="107"/>
      <c r="H67" s="107"/>
      <c r="I67" s="107"/>
      <c r="J67" s="107"/>
      <c r="K67" s="107"/>
      <c r="L67" s="107"/>
      <c r="M67" s="107"/>
      <c r="N67" s="107"/>
      <c r="O67" s="107"/>
      <c r="P67" s="107"/>
      <c r="Q67" s="107"/>
      <c r="R67" s="107"/>
    </row>
    <row r="68" spans="1:18" ht="14.25">
      <c r="A68" s="110" t="s">
        <v>68</v>
      </c>
      <c r="B68" s="110"/>
      <c r="C68" s="108">
        <v>2004</v>
      </c>
      <c r="D68" s="108">
        <v>2005</v>
      </c>
      <c r="E68" s="108">
        <v>2006</v>
      </c>
      <c r="F68" s="108">
        <v>2007</v>
      </c>
      <c r="G68" s="108">
        <v>2008</v>
      </c>
      <c r="H68" s="108">
        <v>2009</v>
      </c>
      <c r="I68" s="108">
        <v>2010</v>
      </c>
      <c r="J68" s="108">
        <v>2011</v>
      </c>
      <c r="K68" s="108">
        <v>2012</v>
      </c>
      <c r="L68" s="108">
        <v>2013</v>
      </c>
      <c r="M68" s="108">
        <v>2014</v>
      </c>
      <c r="N68" s="108">
        <v>2015</v>
      </c>
      <c r="O68" s="108">
        <v>2016</v>
      </c>
      <c r="P68" s="108">
        <v>2017</v>
      </c>
      <c r="Q68" s="108">
        <v>2018</v>
      </c>
      <c r="R68" s="108">
        <v>2019</v>
      </c>
    </row>
    <row r="69" spans="1:18" ht="14.25">
      <c r="A69" s="63">
        <v>6.1</v>
      </c>
      <c r="B69" s="62" t="s">
        <v>69</v>
      </c>
      <c r="C69" s="78" t="s">
        <v>110</v>
      </c>
      <c r="D69" s="78" t="s">
        <v>110</v>
      </c>
      <c r="E69" s="78" t="s">
        <v>110</v>
      </c>
      <c r="F69" s="78" t="s">
        <v>110</v>
      </c>
      <c r="G69" s="112" t="s">
        <v>110</v>
      </c>
      <c r="H69" s="112" t="s">
        <v>110</v>
      </c>
      <c r="I69" s="112" t="s">
        <v>110</v>
      </c>
      <c r="J69" s="81">
        <v>0.362</v>
      </c>
      <c r="K69" s="81">
        <v>0.363</v>
      </c>
      <c r="L69" s="81">
        <v>0.434</v>
      </c>
      <c r="M69" s="81">
        <v>0.383</v>
      </c>
      <c r="N69" s="76">
        <v>0.429</v>
      </c>
      <c r="O69" s="76">
        <v>0.427</v>
      </c>
      <c r="P69" s="76">
        <v>0.419</v>
      </c>
      <c r="Q69" s="76">
        <v>0.419</v>
      </c>
      <c r="R69" s="176">
        <v>0.434</v>
      </c>
    </row>
    <row r="70" spans="1:18" ht="14.25">
      <c r="A70" s="63">
        <v>6.2</v>
      </c>
      <c r="B70" s="62" t="s">
        <v>70</v>
      </c>
      <c r="C70" s="78" t="s">
        <v>110</v>
      </c>
      <c r="D70" s="78" t="s">
        <v>110</v>
      </c>
      <c r="E70" s="78" t="s">
        <v>110</v>
      </c>
      <c r="F70" s="78" t="s">
        <v>110</v>
      </c>
      <c r="G70" s="112" t="s">
        <v>110</v>
      </c>
      <c r="H70" s="112" t="s">
        <v>110</v>
      </c>
      <c r="I70" s="112" t="s">
        <v>110</v>
      </c>
      <c r="J70" s="81">
        <v>0.527</v>
      </c>
      <c r="K70" s="81">
        <v>0.529</v>
      </c>
      <c r="L70" s="81">
        <v>0.599</v>
      </c>
      <c r="M70" s="81">
        <v>0.532</v>
      </c>
      <c r="N70" s="76">
        <v>0.606</v>
      </c>
      <c r="O70" s="76">
        <v>0.606</v>
      </c>
      <c r="P70" s="76">
        <v>0.609</v>
      </c>
      <c r="Q70" s="76">
        <v>0.605</v>
      </c>
      <c r="R70" s="176">
        <v>0.618</v>
      </c>
    </row>
    <row r="71" spans="1:18" ht="14.25">
      <c r="A71" s="63">
        <v>6.3</v>
      </c>
      <c r="B71" s="62" t="s">
        <v>71</v>
      </c>
      <c r="C71" s="78" t="s">
        <v>110</v>
      </c>
      <c r="D71" s="78" t="s">
        <v>110</v>
      </c>
      <c r="E71" s="78" t="s">
        <v>110</v>
      </c>
      <c r="F71" s="78" t="s">
        <v>110</v>
      </c>
      <c r="G71" s="112" t="s">
        <v>110</v>
      </c>
      <c r="H71" s="112" t="s">
        <v>110</v>
      </c>
      <c r="I71" s="112" t="s">
        <v>110</v>
      </c>
      <c r="J71" s="81">
        <v>0.826</v>
      </c>
      <c r="K71" s="81">
        <v>0.83</v>
      </c>
      <c r="L71" s="81">
        <v>0.873</v>
      </c>
      <c r="M71" s="81">
        <v>0.769</v>
      </c>
      <c r="N71" s="76">
        <v>0.877</v>
      </c>
      <c r="O71" s="76">
        <v>0.876</v>
      </c>
      <c r="P71" s="76">
        <v>0.875</v>
      </c>
      <c r="Q71" s="76">
        <v>0.875</v>
      </c>
      <c r="R71" s="176">
        <v>0.883</v>
      </c>
    </row>
    <row r="72" spans="1:18" ht="14.25">
      <c r="A72" s="63">
        <v>6.4</v>
      </c>
      <c r="B72" s="62" t="s">
        <v>72</v>
      </c>
      <c r="C72" s="80">
        <v>0.03468577284131586</v>
      </c>
      <c r="D72" s="80">
        <v>0.03433067286402124</v>
      </c>
      <c r="E72" s="80">
        <v>0.034102494495219134</v>
      </c>
      <c r="F72" s="80">
        <v>0.0236501139965523</v>
      </c>
      <c r="G72" s="80">
        <v>0.0211611999784564</v>
      </c>
      <c r="H72" s="80">
        <v>0.019498833551921446</v>
      </c>
      <c r="I72" s="80">
        <v>0.02075266891967503</v>
      </c>
      <c r="J72" s="80">
        <v>0.01938604670876955</v>
      </c>
      <c r="K72" s="80">
        <v>0.02024944112295295</v>
      </c>
      <c r="L72" s="80">
        <v>0.021</v>
      </c>
      <c r="M72" s="80">
        <v>0.02196784618160935</v>
      </c>
      <c r="N72" s="77">
        <v>0.02136886700635484</v>
      </c>
      <c r="O72" s="77">
        <v>0.020781098654604608</v>
      </c>
      <c r="P72" s="77">
        <v>0.019403011784074945</v>
      </c>
      <c r="Q72" s="77">
        <v>0.0157</v>
      </c>
      <c r="R72" s="130">
        <v>0.0149</v>
      </c>
    </row>
    <row r="74" ht="14.25">
      <c r="A74" s="62" t="s">
        <v>287</v>
      </c>
    </row>
    <row r="75" ht="14.25">
      <c r="A75" s="62" t="s">
        <v>292</v>
      </c>
    </row>
    <row r="76" spans="14:18" ht="14.25">
      <c r="N76" s="130"/>
      <c r="O76" s="130"/>
      <c r="P76" s="130"/>
      <c r="Q76" s="130"/>
      <c r="R76" s="130"/>
    </row>
  </sheetData>
  <sheetProtection/>
  <printOptions/>
  <pageMargins left="0.7" right="0.7" top="0.75" bottom="0.75" header="0.3" footer="0.3"/>
  <pageSetup horizontalDpi="600" verticalDpi="600" orientation="portrait" r:id="rId1"/>
  <ignoredErrors>
    <ignoredError sqref="A45:A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EUEEA pension statistics 2004-2013</dc:title>
  <dc:subject/>
  <dc:creator/>
  <cp:keywords/>
  <dc:description/>
  <cp:lastModifiedBy/>
  <dcterms:created xsi:type="dcterms:W3CDTF">2006-09-16T00:00:00Z</dcterms:created>
  <dcterms:modified xsi:type="dcterms:W3CDTF">2021-06-30T13:19:27Z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Involved Party">
    <vt:lpwstr/>
  </property>
  <property fmtid="{D5CDD505-2E9C-101B-9397-08002B2CF9AE}" pid="4" name="lf7ec453acb346f5b4feea7d032d6f2c">
    <vt:lpwstr>Surveys|62b18434-7914-471c-8468-f91c3fa559d8</vt:lpwstr>
  </property>
  <property fmtid="{D5CDD505-2E9C-101B-9397-08002B2CF9AE}" pid="5" name="m4764fd034b84a6e893e168ee26c887c">
    <vt:lpwstr/>
  </property>
  <property fmtid="{D5CDD505-2E9C-101B-9397-08002B2CF9AE}" pid="6" name="Publication Date0">
    <vt:lpwstr>2015-02-09T00:00:00Z</vt:lpwstr>
  </property>
  <property fmtid="{D5CDD505-2E9C-101B-9397-08002B2CF9AE}" pid="7" name="Document Topic">
    <vt:lpwstr/>
  </property>
  <property fmtid="{D5CDD505-2E9C-101B-9397-08002B2CF9AE}" pid="8" name="StartDate">
    <vt:lpwstr>2015-02-09T00:00:00Z</vt:lpwstr>
  </property>
  <property fmtid="{D5CDD505-2E9C-101B-9397-08002B2CF9AE}" pid="9" name="Document Type">
    <vt:lpwstr>48;#Surveys|62b18434-7914-471c-8468-f91c3fa559d8</vt:lpwstr>
  </property>
  <property fmtid="{D5CDD505-2E9C-101B-9397-08002B2CF9AE}" pid="10" name="obb4efe42ba0440ebcc21f478af52bc7">
    <vt:lpwstr/>
  </property>
  <property fmtid="{D5CDD505-2E9C-101B-9397-08002B2CF9AE}" pid="11" name="TaxCatchAll">
    <vt:lpwstr>10;#Financial Stability Report|8f3a7f38-6a9b-481b-abea-919171a96058;#59;#Dataset|6307a20c-6c27-4cd8-a9d7-75ecfca5c519;#3;#Financial Stability|049b862d-b39b-44a2-9998-86d5f061724c;#2;#English|2741a941-2920-4ba4-aa70-d8ed6ac1785d;#1;#Risks ＆ Financial Stabi</vt:lpwstr>
  </property>
  <property fmtid="{D5CDD505-2E9C-101B-9397-08002B2CF9AE}" pid="12" name="Publication Date">
    <vt:lpwstr>2015-02-09T00:00:00Z</vt:lpwstr>
  </property>
  <property fmtid="{D5CDD505-2E9C-101B-9397-08002B2CF9AE}" pid="13" name="b687f5c370784be381b55f490b18f6b4">
    <vt:lpwstr/>
  </property>
  <property fmtid="{D5CDD505-2E9C-101B-9397-08002B2CF9AE}" pid="14" name="e3b8259dbd224628b8b94cebb83fde6b">
    <vt:lpwstr/>
  </property>
  <property fmtid="{D5CDD505-2E9C-101B-9397-08002B2CF9AE}" pid="15" name="m4e5b9a57ee34142859f8aa69e31e7bd">
    <vt:lpwstr/>
  </property>
  <property fmtid="{D5CDD505-2E9C-101B-9397-08002B2CF9AE}" pid="16" name="n9fa99f729bf4a26840c1e0eb061cce0">
    <vt:lpwstr>English|2741a941-2920-4ba4-aa70-d8ed6ac1785d</vt:lpwstr>
  </property>
  <property fmtid="{D5CDD505-2E9C-101B-9397-08002B2CF9AE}" pid="17" name="ea2405f8c40b49018d5adf6d1fde30fc">
    <vt:lpwstr>Risks ＆ Financial Stability Department|364f0868-cf23-4007-af85-0c17c2d1b8b6</vt:lpwstr>
  </property>
  <property fmtid="{D5CDD505-2E9C-101B-9397-08002B2CF9AE}" pid="18" name="h892087fa426483fb4aeabf5f62cea07">
    <vt:lpwstr>Financial Stability|049b862d-b39b-44a2-9998-86d5f061724c;Financial Stability Report|8f3a7f38-6a9b-481b-abea-919171a96058</vt:lpwstr>
  </property>
  <property fmtid="{D5CDD505-2E9C-101B-9397-08002B2CF9AE}" pid="19" name="i10d68d9f23847cf8af6dfd6ea5a13c5">
    <vt:lpwstr>Dataset|6307a20c-6c27-4cd8-a9d7-75ecfca5c519</vt:lpwstr>
  </property>
  <property fmtid="{D5CDD505-2E9C-101B-9397-08002B2CF9AE}" pid="20" name="ERIS_Language">
    <vt:lpwstr>2;#English|2741a941-2920-4ba4-aa70-d8ed6ac1785d</vt:lpwstr>
  </property>
  <property fmtid="{D5CDD505-2E9C-101B-9397-08002B2CF9AE}" pid="21" name="ERIS_Department">
    <vt:lpwstr>1;#Risks ＆ Financial Stability Department|364f0868-cf23-4007-af85-0c17c2d1b8b6</vt:lpwstr>
  </property>
  <property fmtid="{D5CDD505-2E9C-101B-9397-08002B2CF9AE}" pid="22" name="ERIS_DocumentType">
    <vt:lpwstr>59;#Dataset|6307a20c-6c27-4cd8-a9d7-75ecfca5c519</vt:lpwstr>
  </property>
  <property fmtid="{D5CDD505-2E9C-101B-9397-08002B2CF9AE}" pid="23" name="ERIS_Keywords">
    <vt:lpwstr>3;#Financial Stability|049b862d-b39b-44a2-9998-86d5f061724c;#10;#Financial Stability Report|8f3a7f38-6a9b-481b-abea-919171a96058</vt:lpwstr>
  </property>
  <property fmtid="{D5CDD505-2E9C-101B-9397-08002B2CF9AE}" pid="24" name="ERIS_AdditionalMarkings">
    <vt:lpwstr/>
  </property>
  <property fmtid="{D5CDD505-2E9C-101B-9397-08002B2CF9AE}" pid="25" name="ERIS_RecordNumber">
    <vt:lpwstr>EIOPA(2020)0068100</vt:lpwstr>
  </property>
  <property fmtid="{D5CDD505-2E9C-101B-9397-08002B2CF9AE}" pid="26" name="ERIS_OtherReference">
    <vt:lpwstr/>
  </property>
  <property fmtid="{D5CDD505-2E9C-101B-9397-08002B2CF9AE}" pid="27" name="FormData">
    <vt:lpwstr>&lt;?xml version="1.0" encoding="utf-8"?&gt;&lt;FormVariables&gt;&lt;Version /&gt;&lt;/FormVariables&gt;</vt:lpwstr>
  </property>
  <property fmtid="{D5CDD505-2E9C-101B-9397-08002B2CF9AE}" pid="28" name="ERIS_ConfidentialityLevel">
    <vt:lpwstr>EIOPA Regular Use</vt:lpwstr>
  </property>
  <property fmtid="{D5CDD505-2E9C-101B-9397-08002B2CF9AE}" pid="29" name="ERIS_SupersededObsolete">
    <vt:lpwstr>0</vt:lpwstr>
  </property>
  <property fmtid="{D5CDD505-2E9C-101B-9397-08002B2CF9AE}" pid="30" name="ERIS_ApprovalStatus">
    <vt:lpwstr>DRAFT</vt:lpwstr>
  </property>
  <property fmtid="{D5CDD505-2E9C-101B-9397-08002B2CF9AE}" pid="31" name="ERIS_Relation">
    <vt:lpwstr>, </vt:lpwstr>
  </property>
  <property fmtid="{D5CDD505-2E9C-101B-9397-08002B2CF9AE}" pid="32" name="RecordPoint_WorkflowType">
    <vt:lpwstr>ActiveSubmitStub</vt:lpwstr>
  </property>
  <property fmtid="{D5CDD505-2E9C-101B-9397-08002B2CF9AE}" pid="33" name="RecordPoint_ActiveItemSiteId">
    <vt:lpwstr>{61999160-d9b8-4a87-bd5b-b288d02af9da}</vt:lpwstr>
  </property>
  <property fmtid="{D5CDD505-2E9C-101B-9397-08002B2CF9AE}" pid="34" name="RecordPoint_ActiveItemListId">
    <vt:lpwstr>{ebf2b2d0-a786-4fc3-9d02-0b168decf158}</vt:lpwstr>
  </property>
  <property fmtid="{D5CDD505-2E9C-101B-9397-08002B2CF9AE}" pid="35" name="RecordPoint_ActiveItemUniqueId">
    <vt:lpwstr>{fa1ff38f-89b0-42a7-97b3-bb7dcf8219a4}</vt:lpwstr>
  </property>
  <property fmtid="{D5CDD505-2E9C-101B-9397-08002B2CF9AE}" pid="36" name="RecordPoint_ActiveItemWebId">
    <vt:lpwstr>{9c9d3f1c-d43e-412d-b5ba-25b99655e7b0}</vt:lpwstr>
  </property>
  <property fmtid="{D5CDD505-2E9C-101B-9397-08002B2CF9AE}" pid="37" name="RecordPoint_SubmissionCompleted">
    <vt:lpwstr>2020-12-10T16:01:41.9273409+00:00</vt:lpwstr>
  </property>
  <property fmtid="{D5CDD505-2E9C-101B-9397-08002B2CF9AE}" pid="38" name="RecordPoint_RecordNumberSubmitted">
    <vt:lpwstr>EIOPA(2020)0068100</vt:lpwstr>
  </property>
  <property fmtid="{D5CDD505-2E9C-101B-9397-08002B2CF9AE}" pid="39" name="ERIS_AssignedTo">
    <vt:lpwstr/>
  </property>
  <property fmtid="{D5CDD505-2E9C-101B-9397-08002B2CF9AE}" pid="40" name="RecordPoint_SubmissionDate">
    <vt:lpwstr/>
  </property>
  <property fmtid="{D5CDD505-2E9C-101B-9397-08002B2CF9AE}" pid="41" name="RecordPoint_ActiveItemMoved">
    <vt:lpwstr/>
  </property>
  <property fmtid="{D5CDD505-2E9C-101B-9397-08002B2CF9AE}" pid="42" name="RecordPoint_RecordFormat">
    <vt:lpwstr/>
  </property>
</Properties>
</file>