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roduction\Final coding to be published\RFR_Source_Code_2019_10_04\data\01_Config\"/>
    </mc:Choice>
  </mc:AlternateContent>
  <bookViews>
    <workbookView xWindow="0" yWindow="5520" windowWidth="21795" windowHeight="11940" tabRatio="698" firstSheet="8" activeTab="16"/>
  </bookViews>
  <sheets>
    <sheet name="Main" sheetId="20" r:id="rId1"/>
    <sheet name="C2D_list_curncy" sheetId="15" r:id="rId2"/>
    <sheet name="ADLT_SWP" sheetId="4" r:id="rId3"/>
    <sheet name="BBG_SWP_Tickers" sheetId="23" r:id="rId4"/>
    <sheet name="REF_SWP_Tickers" sheetId="28" r:id="rId5"/>
    <sheet name="ADLT_GVT" sheetId="3" r:id="rId6"/>
    <sheet name="BBG_GVT_Tickers" sheetId="24" r:id="rId7"/>
    <sheet name="REF_GVT_Tickers" sheetId="27" r:id="rId8"/>
    <sheet name="DKK_Ticker" sheetId="25" r:id="rId9"/>
    <sheet name="CURVE_Tickers" sheetId="26" r:id="rId10"/>
    <sheet name="C2D_list_corporates" sheetId="16" r:id="rId11"/>
    <sheet name="DLT_LTAS_GVT_20200101" sheetId="29" r:id="rId12"/>
    <sheet name="DLT_LTAS_GVT_20161231" sheetId="18" r:id="rId13"/>
    <sheet name="DLT_LTAS_GVT_20160101" sheetId="21" r:id="rId14"/>
    <sheet name="Parameters" sheetId="19" r:id="rId15"/>
    <sheet name="Various" sheetId="1" r:id="rId16"/>
    <sheet name="Connections" sheetId="22" r:id="rId17"/>
  </sheets>
  <definedNames>
    <definedName name="_xlnm._FilterDatabase" localSheetId="5" hidden="1">ADLT_GVT!$B$10:$BS$63</definedName>
    <definedName name="_xlnm._FilterDatabase" localSheetId="2" hidden="1">ADLT_SWP!$B$10:$BS$63</definedName>
    <definedName name="_xlnm._FilterDatabase" localSheetId="6" hidden="1">BBG_GVT_Tickers!$B$10:$BK$63</definedName>
    <definedName name="_xlnm._FilterDatabase" localSheetId="3" hidden="1">BBG_SWP_Tickers!$B$10:$BK$63</definedName>
    <definedName name="_xlnm._FilterDatabase" localSheetId="1" hidden="1">'C2D_list_curncy'!$B$10:$AT$63</definedName>
    <definedName name="_xlnm._FilterDatabase" localSheetId="9" hidden="1">CURVE_Tickers!$B$6:$BL$59</definedName>
    <definedName name="_xlnm._FilterDatabase" localSheetId="8" hidden="1">DKK_Ticker!$B$6:$BK$59</definedName>
    <definedName name="_xlnm._FilterDatabase" localSheetId="7" hidden="1">REF_GVT_Tickers!$B$10:$BK$63</definedName>
    <definedName name="_xlnm._FilterDatabase" localSheetId="4" hidden="1">REF_SWP_Tickers!$B$10:$BK$63</definedName>
    <definedName name="CURVE_TICKER_TABLE" localSheetId="9">CURVE_Tickers!$D$7:$E$59</definedName>
    <definedName name="D.BBL">Connections!$B$6:$C$16</definedName>
    <definedName name="D.Markit">Connections!$B$29:$C$32</definedName>
    <definedName name="D.REF">Connections!$B$20:$C$25</definedName>
    <definedName name="DKK_DURATION_TICKER">DKK_Ticker!$D$8</definedName>
    <definedName name="DKK_TICKER">DKK_Ticker!$D$7</definedName>
    <definedName name="GVT_TICKER_TABLE" localSheetId="7">REF_GVT_Tickers!$D$11:$BK$63</definedName>
    <definedName name="GVT_TICKER_TABLE">BBG_GVT_Tickers!$D$11:$BK$63</definedName>
    <definedName name="SWP_TICKER_TABLE" localSheetId="4">REF_SWP_Tickers!$D$11:$BK$63</definedName>
    <definedName name="SWP_TICKER_TABLE">BBG_SWP_Tickers!$D$11:$BK$63</definedName>
  </definedNames>
  <calcPr calcId="162913"/>
</workbook>
</file>

<file path=xl/calcChain.xml><?xml version="1.0" encoding="utf-8"?>
<calcChain xmlns="http://schemas.openxmlformats.org/spreadsheetml/2006/main">
  <c r="D34" i="28" l="1"/>
  <c r="E48" i="27"/>
  <c r="F48" i="27"/>
  <c r="G48" i="27"/>
  <c r="H48" i="27"/>
  <c r="I48" i="27"/>
  <c r="J48" i="27"/>
  <c r="K48" i="27"/>
  <c r="L48" i="27"/>
  <c r="M48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Z48" i="27"/>
  <c r="AA48" i="27"/>
  <c r="AB48" i="27"/>
  <c r="AC48" i="27"/>
  <c r="AD48" i="27"/>
  <c r="AE48" i="27"/>
  <c r="AF48" i="27"/>
  <c r="AG48" i="27"/>
  <c r="AH48" i="27"/>
  <c r="AI48" i="27"/>
  <c r="AJ48" i="27"/>
  <c r="AK48" i="27"/>
  <c r="AL48" i="27"/>
  <c r="AM48" i="27"/>
  <c r="AN48" i="27"/>
  <c r="AO48" i="27"/>
  <c r="AP48" i="27"/>
  <c r="AQ48" i="27"/>
  <c r="AR48" i="27"/>
  <c r="AS48" i="27"/>
  <c r="AT48" i="27"/>
  <c r="AU48" i="27"/>
  <c r="AV48" i="27"/>
  <c r="AW48" i="27"/>
  <c r="AX48" i="27"/>
  <c r="AY48" i="27"/>
  <c r="AZ48" i="27"/>
  <c r="BA48" i="27"/>
  <c r="BB48" i="27"/>
  <c r="BC48" i="27"/>
  <c r="BD48" i="27"/>
  <c r="BE48" i="27"/>
  <c r="BF48" i="27"/>
  <c r="BG48" i="27"/>
  <c r="BH48" i="27"/>
  <c r="BI48" i="27"/>
  <c r="BJ48" i="27"/>
  <c r="BK48" i="27"/>
  <c r="D48" i="27"/>
  <c r="AN15" i="15" l="1"/>
  <c r="BK63" i="27" l="1"/>
  <c r="BJ63" i="27"/>
  <c r="BI63" i="27"/>
  <c r="BH63" i="27"/>
  <c r="BG63" i="27"/>
  <c r="BF63" i="27"/>
  <c r="BE63" i="27"/>
  <c r="BD63" i="27"/>
  <c r="BC63" i="27"/>
  <c r="BB63" i="27"/>
  <c r="BA63" i="27"/>
  <c r="AZ63" i="27"/>
  <c r="AY63" i="27"/>
  <c r="AX63" i="27"/>
  <c r="AW63" i="27"/>
  <c r="AV63" i="27"/>
  <c r="AU63" i="27"/>
  <c r="AT63" i="27"/>
  <c r="AS63" i="27"/>
  <c r="AR63" i="27"/>
  <c r="AQ63" i="27"/>
  <c r="AP63" i="27"/>
  <c r="AO63" i="27"/>
  <c r="AN63" i="27"/>
  <c r="AM63" i="27"/>
  <c r="AL63" i="27"/>
  <c r="AK63" i="27"/>
  <c r="AJ63" i="27"/>
  <c r="AI63" i="27"/>
  <c r="AH63" i="27"/>
  <c r="AG63" i="27"/>
  <c r="AF63" i="27"/>
  <c r="AE63" i="27"/>
  <c r="AD63" i="27"/>
  <c r="AC63" i="27"/>
  <c r="AB63" i="27"/>
  <c r="AA63" i="27"/>
  <c r="Z63" i="27"/>
  <c r="Y63" i="27"/>
  <c r="X63" i="27"/>
  <c r="W63" i="27"/>
  <c r="V63" i="27"/>
  <c r="U63" i="27"/>
  <c r="T63" i="27"/>
  <c r="S63" i="27"/>
  <c r="R63" i="27"/>
  <c r="Q63" i="27"/>
  <c r="P63" i="27"/>
  <c r="O63" i="27"/>
  <c r="N63" i="27"/>
  <c r="M63" i="27"/>
  <c r="L63" i="27"/>
  <c r="K63" i="27"/>
  <c r="J63" i="27"/>
  <c r="I63" i="27"/>
  <c r="H63" i="27"/>
  <c r="G63" i="27"/>
  <c r="F63" i="27"/>
  <c r="E63" i="27"/>
  <c r="D63" i="27"/>
  <c r="BK61" i="27"/>
  <c r="BJ61" i="27"/>
  <c r="BI61" i="27"/>
  <c r="BH61" i="27"/>
  <c r="BG61" i="27"/>
  <c r="BF61" i="27"/>
  <c r="BE61" i="27"/>
  <c r="BD61" i="27"/>
  <c r="BC61" i="27"/>
  <c r="BB61" i="27"/>
  <c r="BA61" i="27"/>
  <c r="AZ61" i="27"/>
  <c r="AY61" i="27"/>
  <c r="AX61" i="27"/>
  <c r="AW61" i="27"/>
  <c r="AV61" i="27"/>
  <c r="AU61" i="27"/>
  <c r="AT61" i="27"/>
  <c r="AS61" i="27"/>
  <c r="AR61" i="27"/>
  <c r="AQ61" i="27"/>
  <c r="AP61" i="27"/>
  <c r="AO61" i="27"/>
  <c r="AN61" i="27"/>
  <c r="AM61" i="27"/>
  <c r="AL61" i="27"/>
  <c r="AK61" i="27"/>
  <c r="AJ61" i="27"/>
  <c r="AI61" i="27"/>
  <c r="AH61" i="27"/>
  <c r="AG61" i="27"/>
  <c r="AF61" i="27"/>
  <c r="AE61" i="27"/>
  <c r="AD61" i="27"/>
  <c r="AC61" i="27"/>
  <c r="AB61" i="27"/>
  <c r="AA61" i="27"/>
  <c r="Z61" i="27"/>
  <c r="Y61" i="27"/>
  <c r="X61" i="27"/>
  <c r="W61" i="27"/>
  <c r="V61" i="27"/>
  <c r="U61" i="27"/>
  <c r="T61" i="27"/>
  <c r="S61" i="27"/>
  <c r="R61" i="27"/>
  <c r="Q61" i="27"/>
  <c r="P61" i="27"/>
  <c r="O61" i="27"/>
  <c r="N61" i="27"/>
  <c r="M61" i="27"/>
  <c r="L61" i="27"/>
  <c r="K61" i="27"/>
  <c r="J61" i="27"/>
  <c r="I61" i="27"/>
  <c r="H61" i="27"/>
  <c r="G61" i="27"/>
  <c r="F61" i="27"/>
  <c r="E61" i="27"/>
  <c r="D61" i="27"/>
  <c r="BK60" i="27"/>
  <c r="BJ60" i="27"/>
  <c r="BI60" i="27"/>
  <c r="BH60" i="27"/>
  <c r="BG60" i="27"/>
  <c r="BF60" i="27"/>
  <c r="BE60" i="27"/>
  <c r="BD60" i="27"/>
  <c r="BC60" i="27"/>
  <c r="BB60" i="27"/>
  <c r="BA60" i="27"/>
  <c r="AZ60" i="27"/>
  <c r="AY60" i="27"/>
  <c r="AX60" i="27"/>
  <c r="AW60" i="27"/>
  <c r="AV60" i="27"/>
  <c r="AU60" i="27"/>
  <c r="AT60" i="27"/>
  <c r="AS60" i="27"/>
  <c r="AR60" i="27"/>
  <c r="AQ60" i="27"/>
  <c r="AP60" i="27"/>
  <c r="AO60" i="27"/>
  <c r="AN60" i="27"/>
  <c r="AM60" i="27"/>
  <c r="AL60" i="27"/>
  <c r="AK60" i="27"/>
  <c r="AJ60" i="27"/>
  <c r="AI60" i="27"/>
  <c r="AH60" i="27"/>
  <c r="AG60" i="27"/>
  <c r="AF60" i="27"/>
  <c r="AE60" i="27"/>
  <c r="AD60" i="27"/>
  <c r="AC60" i="27"/>
  <c r="AB60" i="27"/>
  <c r="AA60" i="27"/>
  <c r="Z60" i="27"/>
  <c r="Y60" i="27"/>
  <c r="X60" i="27"/>
  <c r="W60" i="27"/>
  <c r="V60" i="27"/>
  <c r="U60" i="27"/>
  <c r="T60" i="27"/>
  <c r="S60" i="27"/>
  <c r="R60" i="27"/>
  <c r="Q60" i="27"/>
  <c r="P60" i="27"/>
  <c r="O60" i="27"/>
  <c r="N60" i="27"/>
  <c r="M60" i="27"/>
  <c r="L60" i="27"/>
  <c r="K60" i="27"/>
  <c r="J60" i="27"/>
  <c r="I60" i="27"/>
  <c r="H60" i="27"/>
  <c r="G60" i="27"/>
  <c r="F60" i="27"/>
  <c r="E60" i="27"/>
  <c r="D60" i="27"/>
  <c r="BK59" i="27"/>
  <c r="BJ59" i="27"/>
  <c r="BI59" i="27"/>
  <c r="BH59" i="27"/>
  <c r="BG59" i="27"/>
  <c r="BF59" i="27"/>
  <c r="BE59" i="27"/>
  <c r="BD59" i="27"/>
  <c r="BC59" i="27"/>
  <c r="BB59" i="27"/>
  <c r="BA59" i="27"/>
  <c r="AZ59" i="27"/>
  <c r="AY59" i="27"/>
  <c r="AX59" i="27"/>
  <c r="AW59" i="27"/>
  <c r="AV59" i="27"/>
  <c r="AU59" i="27"/>
  <c r="AT59" i="27"/>
  <c r="AS59" i="27"/>
  <c r="AR59" i="27"/>
  <c r="AQ59" i="27"/>
  <c r="AP59" i="27"/>
  <c r="AO59" i="27"/>
  <c r="AN59" i="27"/>
  <c r="AM59" i="27"/>
  <c r="AL59" i="27"/>
  <c r="AK59" i="27"/>
  <c r="AJ59" i="27"/>
  <c r="AI59" i="27"/>
  <c r="AH59" i="27"/>
  <c r="AG59" i="27"/>
  <c r="AF59" i="27"/>
  <c r="AE59" i="27"/>
  <c r="AD59" i="27"/>
  <c r="AC59" i="27"/>
  <c r="AB59" i="27"/>
  <c r="AA59" i="27"/>
  <c r="Z59" i="27"/>
  <c r="Y59" i="27"/>
  <c r="X59" i="27"/>
  <c r="W59" i="27"/>
  <c r="V59" i="27"/>
  <c r="U59" i="27"/>
  <c r="T59" i="27"/>
  <c r="S59" i="27"/>
  <c r="R59" i="27"/>
  <c r="Q59" i="27"/>
  <c r="P59" i="27"/>
  <c r="O59" i="27"/>
  <c r="N59" i="27"/>
  <c r="M59" i="27"/>
  <c r="L59" i="27"/>
  <c r="K59" i="27"/>
  <c r="J59" i="27"/>
  <c r="I59" i="27"/>
  <c r="H59" i="27"/>
  <c r="G59" i="27"/>
  <c r="F59" i="27"/>
  <c r="E59" i="27"/>
  <c r="D59" i="27"/>
  <c r="BK58" i="27"/>
  <c r="BJ58" i="27"/>
  <c r="BI58" i="27"/>
  <c r="BH58" i="27"/>
  <c r="BG58" i="27"/>
  <c r="BF58" i="27"/>
  <c r="BE58" i="27"/>
  <c r="BD58" i="27"/>
  <c r="BC58" i="27"/>
  <c r="BB58" i="27"/>
  <c r="BA58" i="27"/>
  <c r="AZ58" i="27"/>
  <c r="AY58" i="27"/>
  <c r="AX58" i="27"/>
  <c r="AW58" i="27"/>
  <c r="AV58" i="27"/>
  <c r="AU58" i="27"/>
  <c r="AT58" i="27"/>
  <c r="AS58" i="27"/>
  <c r="AR58" i="27"/>
  <c r="AQ58" i="27"/>
  <c r="AP58" i="27"/>
  <c r="AO58" i="27"/>
  <c r="AN58" i="27"/>
  <c r="AM58" i="27"/>
  <c r="AL58" i="27"/>
  <c r="AK58" i="27"/>
  <c r="AJ58" i="27"/>
  <c r="AI58" i="27"/>
  <c r="AH58" i="27"/>
  <c r="AG58" i="27"/>
  <c r="AF58" i="27"/>
  <c r="AE58" i="27"/>
  <c r="AD58" i="27"/>
  <c r="AC58" i="27"/>
  <c r="AB58" i="27"/>
  <c r="AA58" i="27"/>
  <c r="Z58" i="27"/>
  <c r="Y58" i="27"/>
  <c r="X58" i="27"/>
  <c r="W58" i="27"/>
  <c r="V58" i="27"/>
  <c r="U58" i="27"/>
  <c r="T58" i="27"/>
  <c r="S58" i="27"/>
  <c r="R58" i="27"/>
  <c r="Q58" i="27"/>
  <c r="P58" i="27"/>
  <c r="O58" i="27"/>
  <c r="N58" i="27"/>
  <c r="M58" i="27"/>
  <c r="L58" i="27"/>
  <c r="K58" i="27"/>
  <c r="J58" i="27"/>
  <c r="I58" i="27"/>
  <c r="H58" i="27"/>
  <c r="G58" i="27"/>
  <c r="F58" i="27"/>
  <c r="E58" i="27"/>
  <c r="D58" i="27"/>
  <c r="BK57" i="27"/>
  <c r="BJ57" i="27"/>
  <c r="BI57" i="27"/>
  <c r="BH57" i="27"/>
  <c r="BG57" i="27"/>
  <c r="BF57" i="27"/>
  <c r="BE57" i="27"/>
  <c r="BD57" i="27"/>
  <c r="BC57" i="27"/>
  <c r="BB57" i="27"/>
  <c r="BA57" i="27"/>
  <c r="AZ57" i="27"/>
  <c r="AY57" i="27"/>
  <c r="AX57" i="27"/>
  <c r="AW57" i="27"/>
  <c r="AV57" i="27"/>
  <c r="AU57" i="27"/>
  <c r="AT57" i="27"/>
  <c r="AS57" i="27"/>
  <c r="AR57" i="27"/>
  <c r="AQ57" i="27"/>
  <c r="AP57" i="27"/>
  <c r="AO57" i="27"/>
  <c r="AN57" i="27"/>
  <c r="AM57" i="27"/>
  <c r="AL57" i="27"/>
  <c r="AK57" i="27"/>
  <c r="AJ57" i="27"/>
  <c r="AI57" i="27"/>
  <c r="AH57" i="27"/>
  <c r="AG57" i="27"/>
  <c r="AF57" i="27"/>
  <c r="AE57" i="27"/>
  <c r="AD57" i="27"/>
  <c r="AC57" i="27"/>
  <c r="AB57" i="27"/>
  <c r="AA57" i="27"/>
  <c r="Z57" i="27"/>
  <c r="Y57" i="27"/>
  <c r="X57" i="27"/>
  <c r="W57" i="27"/>
  <c r="V57" i="27"/>
  <c r="U57" i="27"/>
  <c r="T57" i="27"/>
  <c r="S57" i="27"/>
  <c r="R57" i="27"/>
  <c r="Q57" i="27"/>
  <c r="P57" i="27"/>
  <c r="O57" i="27"/>
  <c r="N57" i="27"/>
  <c r="M57" i="27"/>
  <c r="L57" i="27"/>
  <c r="K57" i="27"/>
  <c r="J57" i="27"/>
  <c r="I57" i="27"/>
  <c r="H57" i="27"/>
  <c r="G57" i="27"/>
  <c r="F57" i="27"/>
  <c r="E57" i="27"/>
  <c r="D57" i="27"/>
  <c r="BK56" i="27"/>
  <c r="BJ56" i="27"/>
  <c r="BI56" i="27"/>
  <c r="BH56" i="27"/>
  <c r="BG56" i="27"/>
  <c r="BF56" i="27"/>
  <c r="BE56" i="27"/>
  <c r="BD56" i="27"/>
  <c r="BC56" i="27"/>
  <c r="BB56" i="27"/>
  <c r="BA56" i="27"/>
  <c r="AZ56" i="27"/>
  <c r="AY56" i="27"/>
  <c r="AX56" i="27"/>
  <c r="AW56" i="27"/>
  <c r="AV56" i="27"/>
  <c r="AU56" i="27"/>
  <c r="AT56" i="27"/>
  <c r="AS56" i="27"/>
  <c r="AR56" i="27"/>
  <c r="AQ56" i="27"/>
  <c r="AP56" i="27"/>
  <c r="AO56" i="27"/>
  <c r="AN56" i="27"/>
  <c r="AM56" i="27"/>
  <c r="AL56" i="27"/>
  <c r="AK56" i="27"/>
  <c r="AJ56" i="27"/>
  <c r="AI56" i="27"/>
  <c r="AH56" i="27"/>
  <c r="AG56" i="27"/>
  <c r="AF56" i="27"/>
  <c r="AE56" i="27"/>
  <c r="AD56" i="27"/>
  <c r="AC56" i="27"/>
  <c r="AB56" i="27"/>
  <c r="AA56" i="27"/>
  <c r="Z56" i="27"/>
  <c r="Y56" i="27"/>
  <c r="X56" i="27"/>
  <c r="W56" i="27"/>
  <c r="V56" i="27"/>
  <c r="U56" i="27"/>
  <c r="T56" i="27"/>
  <c r="S56" i="27"/>
  <c r="R56" i="27"/>
  <c r="Q56" i="27"/>
  <c r="P56" i="27"/>
  <c r="O56" i="27"/>
  <c r="N56" i="27"/>
  <c r="M56" i="27"/>
  <c r="L56" i="27"/>
  <c r="K56" i="27"/>
  <c r="J56" i="27"/>
  <c r="I56" i="27"/>
  <c r="H56" i="27"/>
  <c r="G56" i="27"/>
  <c r="F56" i="27"/>
  <c r="E56" i="27"/>
  <c r="D56" i="27"/>
  <c r="BK55" i="27"/>
  <c r="BJ55" i="27"/>
  <c r="BI55" i="27"/>
  <c r="BH55" i="27"/>
  <c r="BG55" i="27"/>
  <c r="BF55" i="27"/>
  <c r="BE55" i="27"/>
  <c r="BD55" i="27"/>
  <c r="BC55" i="27"/>
  <c r="BB55" i="27"/>
  <c r="BA55" i="27"/>
  <c r="AZ55" i="27"/>
  <c r="AY55" i="27"/>
  <c r="AX55" i="27"/>
  <c r="AW55" i="27"/>
  <c r="AV55" i="27"/>
  <c r="AU55" i="27"/>
  <c r="AT55" i="27"/>
  <c r="AS55" i="27"/>
  <c r="AR55" i="27"/>
  <c r="AQ55" i="27"/>
  <c r="AP55" i="27"/>
  <c r="AO55" i="27"/>
  <c r="AN55" i="27"/>
  <c r="AM55" i="27"/>
  <c r="AL55" i="27"/>
  <c r="AK55" i="27"/>
  <c r="AJ55" i="27"/>
  <c r="AI55" i="27"/>
  <c r="AH55" i="27"/>
  <c r="AG55" i="27"/>
  <c r="AF55" i="27"/>
  <c r="AE55" i="27"/>
  <c r="AD55" i="27"/>
  <c r="AC55" i="27"/>
  <c r="AB55" i="27"/>
  <c r="AA55" i="27"/>
  <c r="Z55" i="27"/>
  <c r="Y55" i="27"/>
  <c r="X55" i="27"/>
  <c r="W55" i="27"/>
  <c r="V55" i="27"/>
  <c r="U55" i="27"/>
  <c r="T55" i="27"/>
  <c r="S55" i="27"/>
  <c r="R55" i="27"/>
  <c r="Q55" i="27"/>
  <c r="P55" i="27"/>
  <c r="O55" i="27"/>
  <c r="N55" i="27"/>
  <c r="M55" i="27"/>
  <c r="L55" i="27"/>
  <c r="K55" i="27"/>
  <c r="J55" i="27"/>
  <c r="I55" i="27"/>
  <c r="H55" i="27"/>
  <c r="G55" i="27"/>
  <c r="F55" i="27"/>
  <c r="E55" i="27"/>
  <c r="D55" i="27"/>
  <c r="BK54" i="27"/>
  <c r="BJ54" i="27"/>
  <c r="BI54" i="27"/>
  <c r="BH54" i="27"/>
  <c r="BG54" i="27"/>
  <c r="BF54" i="27"/>
  <c r="BE54" i="27"/>
  <c r="BD54" i="27"/>
  <c r="BC54" i="27"/>
  <c r="BB54" i="27"/>
  <c r="BA54" i="27"/>
  <c r="AZ54" i="27"/>
  <c r="AY54" i="27"/>
  <c r="AX54" i="27"/>
  <c r="AW54" i="27"/>
  <c r="AV54" i="27"/>
  <c r="AU54" i="27"/>
  <c r="AT54" i="27"/>
  <c r="AS54" i="27"/>
  <c r="AR54" i="27"/>
  <c r="AQ54" i="27"/>
  <c r="AP54" i="27"/>
  <c r="AO54" i="27"/>
  <c r="AN54" i="27"/>
  <c r="AM54" i="27"/>
  <c r="AL54" i="27"/>
  <c r="AK54" i="27"/>
  <c r="AJ54" i="27"/>
  <c r="AI54" i="27"/>
  <c r="AH54" i="27"/>
  <c r="AG54" i="27"/>
  <c r="AF54" i="27"/>
  <c r="AE54" i="27"/>
  <c r="AD54" i="27"/>
  <c r="AC54" i="27"/>
  <c r="AB54" i="27"/>
  <c r="AA54" i="27"/>
  <c r="Z54" i="27"/>
  <c r="Y54" i="27"/>
  <c r="X54" i="27"/>
  <c r="W54" i="27"/>
  <c r="V54" i="27"/>
  <c r="U54" i="27"/>
  <c r="T54" i="27"/>
  <c r="S54" i="27"/>
  <c r="R54" i="27"/>
  <c r="Q54" i="27"/>
  <c r="P54" i="27"/>
  <c r="O54" i="27"/>
  <c r="N54" i="27"/>
  <c r="M54" i="27"/>
  <c r="L54" i="27"/>
  <c r="K54" i="27"/>
  <c r="J54" i="27"/>
  <c r="I54" i="27"/>
  <c r="H54" i="27"/>
  <c r="G54" i="27"/>
  <c r="F54" i="27"/>
  <c r="E54" i="27"/>
  <c r="D54" i="27"/>
  <c r="BK53" i="27"/>
  <c r="BJ53" i="27"/>
  <c r="BI53" i="27"/>
  <c r="BH53" i="27"/>
  <c r="BG53" i="27"/>
  <c r="BF53" i="27"/>
  <c r="BE53" i="27"/>
  <c r="BD53" i="27"/>
  <c r="BC53" i="27"/>
  <c r="BB53" i="27"/>
  <c r="BA53" i="27"/>
  <c r="AZ53" i="27"/>
  <c r="AY53" i="27"/>
  <c r="AX53" i="27"/>
  <c r="AW53" i="27"/>
  <c r="AV53" i="27"/>
  <c r="AU53" i="27"/>
  <c r="AT53" i="27"/>
  <c r="AS53" i="27"/>
  <c r="AR53" i="27"/>
  <c r="AQ53" i="27"/>
  <c r="AP53" i="27"/>
  <c r="AO53" i="27"/>
  <c r="AN53" i="27"/>
  <c r="AM53" i="27"/>
  <c r="AL53" i="27"/>
  <c r="AK53" i="27"/>
  <c r="AJ53" i="27"/>
  <c r="AI53" i="27"/>
  <c r="AH53" i="27"/>
  <c r="AG53" i="27"/>
  <c r="AF53" i="27"/>
  <c r="AE53" i="27"/>
  <c r="AD53" i="27"/>
  <c r="AC53" i="27"/>
  <c r="AB53" i="27"/>
  <c r="AA53" i="27"/>
  <c r="Z53" i="27"/>
  <c r="Y53" i="27"/>
  <c r="X53" i="27"/>
  <c r="W53" i="27"/>
  <c r="V53" i="27"/>
  <c r="U53" i="27"/>
  <c r="T53" i="27"/>
  <c r="S53" i="27"/>
  <c r="R53" i="27"/>
  <c r="Q53" i="27"/>
  <c r="P53" i="27"/>
  <c r="O53" i="27"/>
  <c r="N53" i="27"/>
  <c r="M53" i="27"/>
  <c r="L53" i="27"/>
  <c r="K53" i="27"/>
  <c r="J53" i="27"/>
  <c r="I53" i="27"/>
  <c r="H53" i="27"/>
  <c r="G53" i="27"/>
  <c r="F53" i="27"/>
  <c r="E53" i="27"/>
  <c r="D53" i="27"/>
  <c r="BK52" i="27"/>
  <c r="BJ52" i="27"/>
  <c r="BI52" i="27"/>
  <c r="BH52" i="27"/>
  <c r="BG52" i="27"/>
  <c r="BF52" i="27"/>
  <c r="BE52" i="27"/>
  <c r="BD52" i="27"/>
  <c r="BC52" i="27"/>
  <c r="BB52" i="27"/>
  <c r="BA52" i="27"/>
  <c r="AZ52" i="27"/>
  <c r="AY52" i="27"/>
  <c r="AX52" i="27"/>
  <c r="AW52" i="27"/>
  <c r="AV52" i="27"/>
  <c r="AU52" i="27"/>
  <c r="AT52" i="27"/>
  <c r="AS52" i="27"/>
  <c r="AR52" i="27"/>
  <c r="AQ52" i="27"/>
  <c r="AP52" i="27"/>
  <c r="AO52" i="27"/>
  <c r="AN52" i="27"/>
  <c r="AM52" i="27"/>
  <c r="AL52" i="27"/>
  <c r="AK52" i="27"/>
  <c r="AJ52" i="27"/>
  <c r="AI52" i="27"/>
  <c r="AH52" i="27"/>
  <c r="AG52" i="27"/>
  <c r="AF52" i="27"/>
  <c r="AE52" i="27"/>
  <c r="AD52" i="27"/>
  <c r="AC52" i="27"/>
  <c r="AB52" i="27"/>
  <c r="AA52" i="27"/>
  <c r="Z52" i="27"/>
  <c r="Y52" i="27"/>
  <c r="X52" i="27"/>
  <c r="W52" i="27"/>
  <c r="V52" i="27"/>
  <c r="U52" i="27"/>
  <c r="T52" i="27"/>
  <c r="S52" i="27"/>
  <c r="R52" i="27"/>
  <c r="Q52" i="27"/>
  <c r="P52" i="27"/>
  <c r="O52" i="27"/>
  <c r="N52" i="27"/>
  <c r="M52" i="27"/>
  <c r="L52" i="27"/>
  <c r="K52" i="27"/>
  <c r="J52" i="27"/>
  <c r="I52" i="27"/>
  <c r="H52" i="27"/>
  <c r="G52" i="27"/>
  <c r="F52" i="27"/>
  <c r="E52" i="27"/>
  <c r="D52" i="27"/>
  <c r="BK51" i="27"/>
  <c r="BJ51" i="27"/>
  <c r="BI51" i="27"/>
  <c r="BH51" i="27"/>
  <c r="BG51" i="27"/>
  <c r="BF51" i="27"/>
  <c r="BE51" i="27"/>
  <c r="BD51" i="27"/>
  <c r="BC51" i="27"/>
  <c r="BB51" i="27"/>
  <c r="BA51" i="27"/>
  <c r="AZ51" i="27"/>
  <c r="AY51" i="27"/>
  <c r="AX51" i="27"/>
  <c r="AW51" i="27"/>
  <c r="AV51" i="27"/>
  <c r="AU51" i="27"/>
  <c r="AT51" i="27"/>
  <c r="AS51" i="27"/>
  <c r="AR51" i="27"/>
  <c r="AQ51" i="27"/>
  <c r="AP51" i="27"/>
  <c r="AO51" i="27"/>
  <c r="AN51" i="27"/>
  <c r="AM51" i="27"/>
  <c r="AL51" i="27"/>
  <c r="AK51" i="27"/>
  <c r="AJ51" i="27"/>
  <c r="AI51" i="27"/>
  <c r="AH51" i="27"/>
  <c r="AG51" i="27"/>
  <c r="AF51" i="27"/>
  <c r="AE51" i="27"/>
  <c r="AD51" i="27"/>
  <c r="AC51" i="27"/>
  <c r="AB51" i="27"/>
  <c r="AA51" i="27"/>
  <c r="Z51" i="27"/>
  <c r="Y51" i="27"/>
  <c r="X51" i="27"/>
  <c r="W51" i="27"/>
  <c r="V51" i="27"/>
  <c r="U51" i="27"/>
  <c r="T51" i="27"/>
  <c r="S51" i="27"/>
  <c r="R51" i="27"/>
  <c r="Q51" i="27"/>
  <c r="P51" i="27"/>
  <c r="O51" i="27"/>
  <c r="N51" i="27"/>
  <c r="M51" i="27"/>
  <c r="L51" i="27"/>
  <c r="K51" i="27"/>
  <c r="J51" i="27"/>
  <c r="I51" i="27"/>
  <c r="H51" i="27"/>
  <c r="G51" i="27"/>
  <c r="F51" i="27"/>
  <c r="E51" i="27"/>
  <c r="D51" i="27"/>
  <c r="BK50" i="27"/>
  <c r="BJ50" i="27"/>
  <c r="BI50" i="27"/>
  <c r="BH50" i="27"/>
  <c r="BG50" i="27"/>
  <c r="BF50" i="27"/>
  <c r="BE50" i="27"/>
  <c r="BD50" i="27"/>
  <c r="BC50" i="27"/>
  <c r="BB50" i="27"/>
  <c r="BA50" i="27"/>
  <c r="AZ50" i="27"/>
  <c r="AY50" i="27"/>
  <c r="AX50" i="27"/>
  <c r="AW50" i="27"/>
  <c r="AV50" i="27"/>
  <c r="AU50" i="27"/>
  <c r="AT50" i="27"/>
  <c r="AS50" i="27"/>
  <c r="AR50" i="27"/>
  <c r="AQ50" i="27"/>
  <c r="AP50" i="27"/>
  <c r="AO50" i="27"/>
  <c r="AN50" i="27"/>
  <c r="AM50" i="27"/>
  <c r="AL50" i="27"/>
  <c r="AK50" i="27"/>
  <c r="AJ50" i="27"/>
  <c r="AI50" i="27"/>
  <c r="AH50" i="27"/>
  <c r="AG50" i="27"/>
  <c r="AF50" i="27"/>
  <c r="AE50" i="27"/>
  <c r="AD50" i="27"/>
  <c r="AC50" i="27"/>
  <c r="AB50" i="27"/>
  <c r="AA50" i="27"/>
  <c r="Z50" i="27"/>
  <c r="Y50" i="27"/>
  <c r="X50" i="27"/>
  <c r="W50" i="27"/>
  <c r="V50" i="27"/>
  <c r="U50" i="27"/>
  <c r="T50" i="27"/>
  <c r="S50" i="27"/>
  <c r="R50" i="27"/>
  <c r="Q50" i="27"/>
  <c r="P50" i="27"/>
  <c r="O50" i="27"/>
  <c r="N50" i="27"/>
  <c r="M50" i="27"/>
  <c r="L50" i="27"/>
  <c r="K50" i="27"/>
  <c r="J50" i="27"/>
  <c r="I50" i="27"/>
  <c r="H50" i="27"/>
  <c r="G50" i="27"/>
  <c r="F50" i="27"/>
  <c r="E50" i="27"/>
  <c r="D50" i="27"/>
  <c r="BK49" i="27"/>
  <c r="BJ49" i="27"/>
  <c r="BI49" i="27"/>
  <c r="BH49" i="27"/>
  <c r="BG49" i="27"/>
  <c r="BF49" i="27"/>
  <c r="BE49" i="27"/>
  <c r="BD49" i="27"/>
  <c r="BC49" i="27"/>
  <c r="BB49" i="27"/>
  <c r="BA49" i="27"/>
  <c r="AZ49" i="27"/>
  <c r="AY49" i="27"/>
  <c r="AX49" i="27"/>
  <c r="AW49" i="27"/>
  <c r="AV49" i="27"/>
  <c r="AU49" i="27"/>
  <c r="AT49" i="27"/>
  <c r="AS49" i="27"/>
  <c r="AR49" i="27"/>
  <c r="AQ49" i="27"/>
  <c r="AP49" i="27"/>
  <c r="AO49" i="27"/>
  <c r="AN49" i="27"/>
  <c r="AM49" i="27"/>
  <c r="AL49" i="27"/>
  <c r="AK49" i="27"/>
  <c r="AJ49" i="27"/>
  <c r="AI49" i="27"/>
  <c r="AH49" i="27"/>
  <c r="AG49" i="27"/>
  <c r="AF49" i="27"/>
  <c r="AE49" i="27"/>
  <c r="AD49" i="27"/>
  <c r="AC49" i="27"/>
  <c r="AB49" i="27"/>
  <c r="AA49" i="27"/>
  <c r="Z49" i="27"/>
  <c r="Y49" i="27"/>
  <c r="X49" i="27"/>
  <c r="W49" i="27"/>
  <c r="V49" i="27"/>
  <c r="U49" i="27"/>
  <c r="T49" i="27"/>
  <c r="S49" i="27"/>
  <c r="R49" i="27"/>
  <c r="Q49" i="27"/>
  <c r="P49" i="27"/>
  <c r="O49" i="27"/>
  <c r="N49" i="27"/>
  <c r="M49" i="27"/>
  <c r="L49" i="27"/>
  <c r="K49" i="27"/>
  <c r="J49" i="27"/>
  <c r="I49" i="27"/>
  <c r="H49" i="27"/>
  <c r="G49" i="27"/>
  <c r="F49" i="27"/>
  <c r="E49" i="27"/>
  <c r="D49" i="27"/>
  <c r="BK47" i="27"/>
  <c r="BJ47" i="27"/>
  <c r="BI47" i="27"/>
  <c r="BH47" i="27"/>
  <c r="BG47" i="27"/>
  <c r="BF47" i="27"/>
  <c r="BE47" i="27"/>
  <c r="BD47" i="27"/>
  <c r="BC47" i="27"/>
  <c r="BB47" i="27"/>
  <c r="BA47" i="27"/>
  <c r="AZ47" i="27"/>
  <c r="AY47" i="27"/>
  <c r="AX47" i="27"/>
  <c r="AW47" i="27"/>
  <c r="AV47" i="27"/>
  <c r="AU47" i="27"/>
  <c r="AT47" i="27"/>
  <c r="AS47" i="27"/>
  <c r="AR47" i="27"/>
  <c r="AQ47" i="27"/>
  <c r="AP47" i="27"/>
  <c r="AO47" i="27"/>
  <c r="AN47" i="27"/>
  <c r="AM47" i="27"/>
  <c r="AL47" i="27"/>
  <c r="AK47" i="27"/>
  <c r="AJ47" i="27"/>
  <c r="AI47" i="27"/>
  <c r="AH47" i="27"/>
  <c r="AG47" i="27"/>
  <c r="AF47" i="27"/>
  <c r="AE47" i="27"/>
  <c r="AD47" i="27"/>
  <c r="AC47" i="27"/>
  <c r="AB47" i="27"/>
  <c r="AA47" i="27"/>
  <c r="Z47" i="27"/>
  <c r="Y47" i="27"/>
  <c r="X47" i="27"/>
  <c r="W47" i="27"/>
  <c r="V47" i="27"/>
  <c r="U47" i="27"/>
  <c r="T47" i="27"/>
  <c r="S47" i="27"/>
  <c r="R47" i="27"/>
  <c r="Q47" i="27"/>
  <c r="P47" i="27"/>
  <c r="O47" i="27"/>
  <c r="N47" i="27"/>
  <c r="M47" i="27"/>
  <c r="L47" i="27"/>
  <c r="K47" i="27"/>
  <c r="J47" i="27"/>
  <c r="I47" i="27"/>
  <c r="H47" i="27"/>
  <c r="G47" i="27"/>
  <c r="F47" i="27"/>
  <c r="E47" i="27"/>
  <c r="D47" i="27"/>
  <c r="BK46" i="27"/>
  <c r="BJ46" i="27"/>
  <c r="BI46" i="27"/>
  <c r="BH46" i="27"/>
  <c r="BG46" i="27"/>
  <c r="BF46" i="27"/>
  <c r="BE46" i="27"/>
  <c r="BD46" i="27"/>
  <c r="BC46" i="27"/>
  <c r="BB46" i="27"/>
  <c r="BA46" i="27"/>
  <c r="AZ46" i="27"/>
  <c r="AY46" i="27"/>
  <c r="AX46" i="27"/>
  <c r="AW46" i="27"/>
  <c r="AV46" i="27"/>
  <c r="AU46" i="27"/>
  <c r="AT46" i="27"/>
  <c r="AS46" i="27"/>
  <c r="AR46" i="27"/>
  <c r="AQ46" i="27"/>
  <c r="AP46" i="27"/>
  <c r="AO46" i="27"/>
  <c r="AN46" i="27"/>
  <c r="AM46" i="27"/>
  <c r="AL46" i="27"/>
  <c r="AK46" i="27"/>
  <c r="AJ46" i="27"/>
  <c r="AI46" i="27"/>
  <c r="AH46" i="27"/>
  <c r="AG46" i="27"/>
  <c r="AF46" i="27"/>
  <c r="AE46" i="27"/>
  <c r="AD46" i="27"/>
  <c r="AC46" i="27"/>
  <c r="AB46" i="27"/>
  <c r="AA46" i="27"/>
  <c r="Z46" i="27"/>
  <c r="Y46" i="27"/>
  <c r="X46" i="27"/>
  <c r="W46" i="27"/>
  <c r="V46" i="27"/>
  <c r="U46" i="27"/>
  <c r="T46" i="27"/>
  <c r="S46" i="27"/>
  <c r="R46" i="27"/>
  <c r="Q46" i="27"/>
  <c r="P46" i="27"/>
  <c r="O46" i="27"/>
  <c r="N46" i="27"/>
  <c r="M46" i="27"/>
  <c r="L46" i="27"/>
  <c r="K46" i="27"/>
  <c r="J46" i="27"/>
  <c r="I46" i="27"/>
  <c r="H46" i="27"/>
  <c r="G46" i="27"/>
  <c r="F46" i="27"/>
  <c r="E46" i="27"/>
  <c r="D46" i="27"/>
  <c r="BK45" i="27"/>
  <c r="BJ45" i="27"/>
  <c r="BI45" i="27"/>
  <c r="BH45" i="27"/>
  <c r="BG45" i="27"/>
  <c r="BF45" i="27"/>
  <c r="BE45" i="27"/>
  <c r="BD45" i="27"/>
  <c r="BC45" i="27"/>
  <c r="BB45" i="27"/>
  <c r="BA45" i="27"/>
  <c r="AZ45" i="27"/>
  <c r="AY45" i="27"/>
  <c r="AX45" i="27"/>
  <c r="AW45" i="27"/>
  <c r="AV45" i="27"/>
  <c r="AU45" i="27"/>
  <c r="AT45" i="27"/>
  <c r="AS45" i="27"/>
  <c r="AR45" i="27"/>
  <c r="AQ45" i="27"/>
  <c r="AP45" i="27"/>
  <c r="AO45" i="27"/>
  <c r="AN45" i="27"/>
  <c r="AM45" i="27"/>
  <c r="AL45" i="27"/>
  <c r="AK45" i="27"/>
  <c r="AJ45" i="27"/>
  <c r="AI45" i="27"/>
  <c r="AH45" i="27"/>
  <c r="AG45" i="27"/>
  <c r="AF45" i="27"/>
  <c r="AE45" i="27"/>
  <c r="AD45" i="27"/>
  <c r="AC45" i="27"/>
  <c r="AB45" i="27"/>
  <c r="AA45" i="27"/>
  <c r="Z45" i="27"/>
  <c r="Y45" i="27"/>
  <c r="X45" i="27"/>
  <c r="W45" i="27"/>
  <c r="V45" i="27"/>
  <c r="U45" i="27"/>
  <c r="T45" i="27"/>
  <c r="S45" i="27"/>
  <c r="R45" i="27"/>
  <c r="Q45" i="27"/>
  <c r="P45" i="27"/>
  <c r="O45" i="27"/>
  <c r="N45" i="27"/>
  <c r="M45" i="27"/>
  <c r="L45" i="27"/>
  <c r="K45" i="27"/>
  <c r="J45" i="27"/>
  <c r="I45" i="27"/>
  <c r="H45" i="27"/>
  <c r="G45" i="27"/>
  <c r="F45" i="27"/>
  <c r="E45" i="27"/>
  <c r="D45" i="27"/>
  <c r="BK44" i="27"/>
  <c r="BJ44" i="27"/>
  <c r="BI44" i="27"/>
  <c r="BH44" i="27"/>
  <c r="BG44" i="27"/>
  <c r="BF44" i="27"/>
  <c r="BE44" i="27"/>
  <c r="BD44" i="27"/>
  <c r="BC44" i="27"/>
  <c r="BB44" i="27"/>
  <c r="BA44" i="27"/>
  <c r="AZ44" i="27"/>
  <c r="AY44" i="27"/>
  <c r="AX44" i="27"/>
  <c r="AW44" i="27"/>
  <c r="AV44" i="27"/>
  <c r="AU44" i="27"/>
  <c r="AT44" i="27"/>
  <c r="AS44" i="27"/>
  <c r="AR44" i="27"/>
  <c r="AQ44" i="27"/>
  <c r="AP44" i="27"/>
  <c r="AO44" i="27"/>
  <c r="AN44" i="27"/>
  <c r="AM44" i="27"/>
  <c r="AL44" i="27"/>
  <c r="AK44" i="27"/>
  <c r="AJ44" i="27"/>
  <c r="AI44" i="27"/>
  <c r="AH44" i="27"/>
  <c r="AG44" i="27"/>
  <c r="AF44" i="27"/>
  <c r="AE44" i="27"/>
  <c r="AD44" i="27"/>
  <c r="AC44" i="27"/>
  <c r="AB44" i="27"/>
  <c r="AA44" i="27"/>
  <c r="Z44" i="27"/>
  <c r="Y44" i="27"/>
  <c r="X44" i="27"/>
  <c r="W44" i="27"/>
  <c r="V44" i="27"/>
  <c r="U44" i="27"/>
  <c r="T44" i="27"/>
  <c r="S44" i="27"/>
  <c r="R44" i="27"/>
  <c r="Q44" i="27"/>
  <c r="P44" i="27"/>
  <c r="O44" i="27"/>
  <c r="N44" i="27"/>
  <c r="M44" i="27"/>
  <c r="L44" i="27"/>
  <c r="K44" i="27"/>
  <c r="J44" i="27"/>
  <c r="I44" i="27"/>
  <c r="H44" i="27"/>
  <c r="G44" i="27"/>
  <c r="F44" i="27"/>
  <c r="E44" i="27"/>
  <c r="D44" i="27"/>
  <c r="BK43" i="27"/>
  <c r="BJ43" i="27"/>
  <c r="BI43" i="27"/>
  <c r="BH43" i="27"/>
  <c r="BG43" i="27"/>
  <c r="BF43" i="27"/>
  <c r="BE43" i="27"/>
  <c r="BD43" i="27"/>
  <c r="BC43" i="27"/>
  <c r="BB43" i="27"/>
  <c r="BA43" i="27"/>
  <c r="AZ43" i="27"/>
  <c r="AY43" i="27"/>
  <c r="AX43" i="27"/>
  <c r="AW43" i="27"/>
  <c r="AV43" i="27"/>
  <c r="AU43" i="27"/>
  <c r="AT43" i="27"/>
  <c r="AS43" i="27"/>
  <c r="AR43" i="27"/>
  <c r="AQ43" i="27"/>
  <c r="AP43" i="27"/>
  <c r="AO43" i="27"/>
  <c r="AN43" i="27"/>
  <c r="AM43" i="27"/>
  <c r="AL43" i="27"/>
  <c r="AK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W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BK42" i="27"/>
  <c r="BJ42" i="27"/>
  <c r="BI42" i="27"/>
  <c r="BH42" i="27"/>
  <c r="BG42" i="27"/>
  <c r="BF42" i="27"/>
  <c r="BE42" i="27"/>
  <c r="BD42" i="27"/>
  <c r="BC42" i="27"/>
  <c r="BB42" i="27"/>
  <c r="BA42" i="27"/>
  <c r="AZ42" i="27"/>
  <c r="AY42" i="27"/>
  <c r="AX42" i="27"/>
  <c r="AW42" i="27"/>
  <c r="AV42" i="27"/>
  <c r="AU42" i="27"/>
  <c r="AT42" i="27"/>
  <c r="AS42" i="27"/>
  <c r="AR42" i="27"/>
  <c r="AQ42" i="27"/>
  <c r="AP42" i="27"/>
  <c r="AO42" i="27"/>
  <c r="AN42" i="27"/>
  <c r="AM42" i="27"/>
  <c r="AL42" i="27"/>
  <c r="AK42" i="27"/>
  <c r="AJ42" i="27"/>
  <c r="AI42" i="27"/>
  <c r="AH42" i="27"/>
  <c r="AG42" i="27"/>
  <c r="AF42" i="27"/>
  <c r="AE42" i="27"/>
  <c r="AD42" i="27"/>
  <c r="AC42" i="27"/>
  <c r="AB42" i="27"/>
  <c r="AA42" i="27"/>
  <c r="Z42" i="27"/>
  <c r="Y42" i="27"/>
  <c r="X42" i="27"/>
  <c r="W42" i="27"/>
  <c r="V42" i="27"/>
  <c r="U42" i="27"/>
  <c r="T42" i="27"/>
  <c r="S42" i="27"/>
  <c r="R42" i="27"/>
  <c r="Q42" i="27"/>
  <c r="P42" i="27"/>
  <c r="O42" i="27"/>
  <c r="N42" i="27"/>
  <c r="M42" i="27"/>
  <c r="L42" i="27"/>
  <c r="K42" i="27"/>
  <c r="J42" i="27"/>
  <c r="I42" i="27"/>
  <c r="H42" i="27"/>
  <c r="G42" i="27"/>
  <c r="F42" i="27"/>
  <c r="E42" i="27"/>
  <c r="D42" i="27"/>
  <c r="BK41" i="27"/>
  <c r="BJ41" i="27"/>
  <c r="BI41" i="27"/>
  <c r="BH41" i="27"/>
  <c r="BG41" i="27"/>
  <c r="BF41" i="27"/>
  <c r="BE41" i="27"/>
  <c r="BD41" i="27"/>
  <c r="BC41" i="27"/>
  <c r="BB41" i="27"/>
  <c r="BA41" i="27"/>
  <c r="AZ41" i="27"/>
  <c r="AY41" i="27"/>
  <c r="AX41" i="27"/>
  <c r="AW41" i="27"/>
  <c r="AV41" i="27"/>
  <c r="AU41" i="27"/>
  <c r="AT41" i="27"/>
  <c r="AS41" i="27"/>
  <c r="AR41" i="27"/>
  <c r="AQ41" i="27"/>
  <c r="AP41" i="27"/>
  <c r="AO41" i="27"/>
  <c r="AN41" i="27"/>
  <c r="AM41" i="27"/>
  <c r="AL41" i="27"/>
  <c r="AK41" i="27"/>
  <c r="AJ41" i="27"/>
  <c r="AI41" i="27"/>
  <c r="AH41" i="27"/>
  <c r="AG41" i="27"/>
  <c r="AF41" i="27"/>
  <c r="AE41" i="27"/>
  <c r="AD41" i="27"/>
  <c r="AC41" i="27"/>
  <c r="AB41" i="27"/>
  <c r="AA41" i="27"/>
  <c r="Z41" i="27"/>
  <c r="Y41" i="27"/>
  <c r="X41" i="27"/>
  <c r="W41" i="27"/>
  <c r="V41" i="27"/>
  <c r="U41" i="27"/>
  <c r="T41" i="27"/>
  <c r="S41" i="27"/>
  <c r="R41" i="27"/>
  <c r="Q41" i="27"/>
  <c r="P41" i="27"/>
  <c r="O41" i="27"/>
  <c r="N41" i="27"/>
  <c r="M41" i="27"/>
  <c r="L41" i="27"/>
  <c r="K41" i="27"/>
  <c r="J41" i="27"/>
  <c r="I41" i="27"/>
  <c r="H41" i="27"/>
  <c r="G41" i="27"/>
  <c r="F41" i="27"/>
  <c r="E41" i="27"/>
  <c r="D41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P40" i="27"/>
  <c r="O40" i="27"/>
  <c r="N40" i="27"/>
  <c r="M40" i="27"/>
  <c r="L40" i="27"/>
  <c r="K40" i="27"/>
  <c r="J40" i="27"/>
  <c r="I40" i="27"/>
  <c r="H40" i="27"/>
  <c r="G40" i="27"/>
  <c r="F40" i="27"/>
  <c r="E40" i="27"/>
  <c r="D40" i="27"/>
  <c r="BK39" i="27"/>
  <c r="BJ39" i="27"/>
  <c r="BI39" i="27"/>
  <c r="BH39" i="27"/>
  <c r="BG39" i="27"/>
  <c r="BF39" i="27"/>
  <c r="BE39" i="27"/>
  <c r="BD39" i="27"/>
  <c r="BC39" i="27"/>
  <c r="BB39" i="27"/>
  <c r="BA39" i="27"/>
  <c r="AZ39" i="27"/>
  <c r="AY39" i="27"/>
  <c r="AX39" i="27"/>
  <c r="AW39" i="27"/>
  <c r="AV39" i="27"/>
  <c r="AU39" i="27"/>
  <c r="AT39" i="27"/>
  <c r="AS39" i="27"/>
  <c r="AR39" i="27"/>
  <c r="AQ39" i="27"/>
  <c r="AP39" i="27"/>
  <c r="AO39" i="27"/>
  <c r="AN39" i="27"/>
  <c r="AM39" i="27"/>
  <c r="AL39" i="27"/>
  <c r="AK39" i="27"/>
  <c r="AJ39" i="27"/>
  <c r="AI39" i="27"/>
  <c r="AH39" i="27"/>
  <c r="AG39" i="27"/>
  <c r="AF39" i="27"/>
  <c r="AE39" i="27"/>
  <c r="AD39" i="27"/>
  <c r="AC39" i="27"/>
  <c r="AB39" i="27"/>
  <c r="AA39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F39" i="27"/>
  <c r="E39" i="27"/>
  <c r="D39" i="27"/>
  <c r="BK38" i="27"/>
  <c r="BJ38" i="27"/>
  <c r="BI38" i="27"/>
  <c r="BH38" i="27"/>
  <c r="BG38" i="27"/>
  <c r="BF38" i="27"/>
  <c r="BE38" i="27"/>
  <c r="BD38" i="27"/>
  <c r="BC38" i="27"/>
  <c r="BB38" i="27"/>
  <c r="BA38" i="27"/>
  <c r="AZ38" i="27"/>
  <c r="AY38" i="27"/>
  <c r="AX38" i="27"/>
  <c r="AW38" i="27"/>
  <c r="AV38" i="27"/>
  <c r="AU38" i="27"/>
  <c r="AT38" i="27"/>
  <c r="AS38" i="27"/>
  <c r="AR38" i="27"/>
  <c r="AQ38" i="27"/>
  <c r="AP38" i="27"/>
  <c r="AO38" i="27"/>
  <c r="AN38" i="27"/>
  <c r="AM38" i="27"/>
  <c r="AL38" i="27"/>
  <c r="AK38" i="27"/>
  <c r="AJ38" i="27"/>
  <c r="AI38" i="27"/>
  <c r="AH38" i="27"/>
  <c r="AG38" i="27"/>
  <c r="AF38" i="27"/>
  <c r="AE38" i="27"/>
  <c r="AD38" i="27"/>
  <c r="AC38" i="27"/>
  <c r="AB38" i="27"/>
  <c r="AA38" i="27"/>
  <c r="Z38" i="27"/>
  <c r="Y38" i="27"/>
  <c r="X38" i="27"/>
  <c r="W38" i="27"/>
  <c r="V38" i="27"/>
  <c r="U38" i="27"/>
  <c r="T38" i="27"/>
  <c r="S38" i="27"/>
  <c r="R38" i="27"/>
  <c r="Q38" i="27"/>
  <c r="P38" i="27"/>
  <c r="O38" i="27"/>
  <c r="N38" i="27"/>
  <c r="M38" i="27"/>
  <c r="L38" i="27"/>
  <c r="K38" i="27"/>
  <c r="J38" i="27"/>
  <c r="I38" i="27"/>
  <c r="H38" i="27"/>
  <c r="G38" i="27"/>
  <c r="F38" i="27"/>
  <c r="E38" i="27"/>
  <c r="D38" i="27"/>
  <c r="BK37" i="27"/>
  <c r="BJ37" i="27"/>
  <c r="BI37" i="27"/>
  <c r="BH37" i="27"/>
  <c r="BG37" i="27"/>
  <c r="BF37" i="27"/>
  <c r="BE37" i="27"/>
  <c r="BD37" i="27"/>
  <c r="BC37" i="27"/>
  <c r="BB37" i="27"/>
  <c r="BA37" i="27"/>
  <c r="AZ37" i="27"/>
  <c r="AY37" i="27"/>
  <c r="AX37" i="27"/>
  <c r="AW37" i="27"/>
  <c r="AV37" i="27"/>
  <c r="AU37" i="27"/>
  <c r="AT37" i="27"/>
  <c r="AS37" i="27"/>
  <c r="AR37" i="27"/>
  <c r="AQ37" i="27"/>
  <c r="AP37" i="27"/>
  <c r="AO37" i="27"/>
  <c r="AN37" i="27"/>
  <c r="AM37" i="27"/>
  <c r="AL37" i="27"/>
  <c r="AK37" i="27"/>
  <c r="AJ37" i="27"/>
  <c r="AI37" i="27"/>
  <c r="AH37" i="27"/>
  <c r="AG37" i="27"/>
  <c r="AF37" i="27"/>
  <c r="AE37" i="27"/>
  <c r="AD37" i="27"/>
  <c r="AC37" i="27"/>
  <c r="AB37" i="27"/>
  <c r="AA37" i="27"/>
  <c r="Z37" i="27"/>
  <c r="Y37" i="27"/>
  <c r="X37" i="27"/>
  <c r="W37" i="27"/>
  <c r="V37" i="27"/>
  <c r="U37" i="27"/>
  <c r="T37" i="27"/>
  <c r="S37" i="27"/>
  <c r="R37" i="27"/>
  <c r="Q37" i="27"/>
  <c r="P37" i="27"/>
  <c r="O37" i="27"/>
  <c r="N37" i="27"/>
  <c r="M37" i="27"/>
  <c r="L37" i="27"/>
  <c r="K37" i="27"/>
  <c r="J37" i="27"/>
  <c r="I37" i="27"/>
  <c r="H37" i="27"/>
  <c r="G37" i="27"/>
  <c r="F37" i="27"/>
  <c r="E37" i="27"/>
  <c r="D37" i="27"/>
  <c r="BK36" i="27"/>
  <c r="BJ36" i="27"/>
  <c r="BI36" i="27"/>
  <c r="BH36" i="27"/>
  <c r="BG36" i="27"/>
  <c r="BF36" i="27"/>
  <c r="BE36" i="27"/>
  <c r="BD36" i="27"/>
  <c r="BC36" i="27"/>
  <c r="BB36" i="27"/>
  <c r="BA36" i="27"/>
  <c r="AZ36" i="27"/>
  <c r="AY36" i="27"/>
  <c r="AX36" i="27"/>
  <c r="AW36" i="27"/>
  <c r="AV36" i="27"/>
  <c r="AU36" i="27"/>
  <c r="AT36" i="27"/>
  <c r="AS36" i="27"/>
  <c r="AR36" i="27"/>
  <c r="AQ36" i="27"/>
  <c r="AP36" i="27"/>
  <c r="AO36" i="27"/>
  <c r="AN36" i="27"/>
  <c r="AM36" i="27"/>
  <c r="AL36" i="27"/>
  <c r="AK36" i="27"/>
  <c r="AJ36" i="27"/>
  <c r="AI36" i="27"/>
  <c r="AH36" i="27"/>
  <c r="AG36" i="27"/>
  <c r="AF36" i="27"/>
  <c r="AE36" i="27"/>
  <c r="AD36" i="27"/>
  <c r="AC36" i="27"/>
  <c r="AB36" i="27"/>
  <c r="AA36" i="27"/>
  <c r="Z36" i="27"/>
  <c r="Y36" i="27"/>
  <c r="X36" i="27"/>
  <c r="W36" i="27"/>
  <c r="V36" i="27"/>
  <c r="U36" i="27"/>
  <c r="T36" i="27"/>
  <c r="S36" i="27"/>
  <c r="R36" i="27"/>
  <c r="Q36" i="27"/>
  <c r="P36" i="27"/>
  <c r="O36" i="27"/>
  <c r="N36" i="27"/>
  <c r="M36" i="27"/>
  <c r="L36" i="27"/>
  <c r="K36" i="27"/>
  <c r="J36" i="27"/>
  <c r="I36" i="27"/>
  <c r="H36" i="27"/>
  <c r="G36" i="27"/>
  <c r="F36" i="27"/>
  <c r="E36" i="27"/>
  <c r="D36" i="27"/>
  <c r="BK35" i="27"/>
  <c r="BJ35" i="27"/>
  <c r="BI35" i="27"/>
  <c r="BH35" i="27"/>
  <c r="BG35" i="27"/>
  <c r="BF35" i="27"/>
  <c r="BE35" i="27"/>
  <c r="BD35" i="27"/>
  <c r="BC35" i="27"/>
  <c r="BB35" i="27"/>
  <c r="BA35" i="27"/>
  <c r="AZ35" i="27"/>
  <c r="AY35" i="27"/>
  <c r="AX35" i="27"/>
  <c r="AW35" i="27"/>
  <c r="AV35" i="27"/>
  <c r="AU35" i="27"/>
  <c r="AT35" i="27"/>
  <c r="AS35" i="27"/>
  <c r="AR35" i="27"/>
  <c r="AQ35" i="27"/>
  <c r="AP35" i="27"/>
  <c r="AO35" i="27"/>
  <c r="AN35" i="27"/>
  <c r="AM35" i="27"/>
  <c r="AL35" i="27"/>
  <c r="AK35" i="27"/>
  <c r="AJ35" i="27"/>
  <c r="AI35" i="27"/>
  <c r="AH35" i="27"/>
  <c r="AG35" i="27"/>
  <c r="AF35" i="27"/>
  <c r="AE35" i="27"/>
  <c r="AD35" i="27"/>
  <c r="AC35" i="27"/>
  <c r="AB35" i="27"/>
  <c r="AA35" i="27"/>
  <c r="Z35" i="27"/>
  <c r="Y35" i="27"/>
  <c r="X35" i="27"/>
  <c r="W35" i="27"/>
  <c r="V35" i="27"/>
  <c r="U35" i="27"/>
  <c r="T35" i="27"/>
  <c r="S35" i="27"/>
  <c r="R35" i="27"/>
  <c r="Q35" i="27"/>
  <c r="P35" i="27"/>
  <c r="O35" i="27"/>
  <c r="N35" i="27"/>
  <c r="M35" i="27"/>
  <c r="L35" i="27"/>
  <c r="K35" i="27"/>
  <c r="J35" i="27"/>
  <c r="I35" i="27"/>
  <c r="H35" i="27"/>
  <c r="G35" i="27"/>
  <c r="F35" i="27"/>
  <c r="E35" i="27"/>
  <c r="D35" i="27"/>
  <c r="BK34" i="27"/>
  <c r="BJ34" i="27"/>
  <c r="BI34" i="27"/>
  <c r="BH34" i="27"/>
  <c r="BG34" i="27"/>
  <c r="BF34" i="27"/>
  <c r="BE34" i="27"/>
  <c r="BD34" i="27"/>
  <c r="BC34" i="27"/>
  <c r="BB34" i="27"/>
  <c r="BA34" i="27"/>
  <c r="AZ34" i="27"/>
  <c r="AY34" i="27"/>
  <c r="AX34" i="27"/>
  <c r="AW34" i="27"/>
  <c r="AV34" i="27"/>
  <c r="AU34" i="27"/>
  <c r="AT34" i="27"/>
  <c r="AS34" i="27"/>
  <c r="AR34" i="27"/>
  <c r="AQ34" i="27"/>
  <c r="AP34" i="27"/>
  <c r="AO34" i="27"/>
  <c r="AN34" i="27"/>
  <c r="AM34" i="27"/>
  <c r="AL34" i="27"/>
  <c r="AK34" i="27"/>
  <c r="AJ34" i="27"/>
  <c r="AI34" i="27"/>
  <c r="AH34" i="27"/>
  <c r="AG34" i="27"/>
  <c r="AF34" i="27"/>
  <c r="AE34" i="27"/>
  <c r="AD34" i="27"/>
  <c r="AC34" i="27"/>
  <c r="AB34" i="27"/>
  <c r="AA34" i="27"/>
  <c r="Z34" i="27"/>
  <c r="Y34" i="27"/>
  <c r="X34" i="27"/>
  <c r="W34" i="27"/>
  <c r="V34" i="27"/>
  <c r="U34" i="27"/>
  <c r="T34" i="27"/>
  <c r="S34" i="27"/>
  <c r="R34" i="27"/>
  <c r="Q34" i="27"/>
  <c r="P34" i="27"/>
  <c r="O34" i="27"/>
  <c r="N34" i="27"/>
  <c r="M34" i="27"/>
  <c r="L34" i="27"/>
  <c r="K34" i="27"/>
  <c r="J34" i="27"/>
  <c r="I34" i="27"/>
  <c r="H34" i="27"/>
  <c r="G34" i="27"/>
  <c r="F34" i="27"/>
  <c r="E34" i="27"/>
  <c r="D34" i="27"/>
  <c r="BK33" i="27"/>
  <c r="BJ33" i="27"/>
  <c r="BI33" i="27"/>
  <c r="BH33" i="27"/>
  <c r="BG33" i="27"/>
  <c r="BF33" i="27"/>
  <c r="BE33" i="27"/>
  <c r="BD33" i="27"/>
  <c r="BC33" i="27"/>
  <c r="BB33" i="27"/>
  <c r="BA33" i="27"/>
  <c r="AZ33" i="27"/>
  <c r="AY33" i="27"/>
  <c r="AX33" i="27"/>
  <c r="AW33" i="27"/>
  <c r="AV33" i="27"/>
  <c r="AU33" i="27"/>
  <c r="AT33" i="27"/>
  <c r="AS33" i="27"/>
  <c r="AR33" i="27"/>
  <c r="AQ33" i="27"/>
  <c r="AP33" i="27"/>
  <c r="AO33" i="27"/>
  <c r="AN33" i="27"/>
  <c r="AM33" i="27"/>
  <c r="AL33" i="27"/>
  <c r="AK33" i="27"/>
  <c r="AJ33" i="27"/>
  <c r="AI33" i="27"/>
  <c r="AH33" i="27"/>
  <c r="AG33" i="27"/>
  <c r="AF33" i="27"/>
  <c r="AE33" i="27"/>
  <c r="AD33" i="27"/>
  <c r="AC33" i="27"/>
  <c r="AB33" i="27"/>
  <c r="AA33" i="27"/>
  <c r="Z33" i="27"/>
  <c r="Y33" i="27"/>
  <c r="X33" i="27"/>
  <c r="W33" i="27"/>
  <c r="V33" i="27"/>
  <c r="U33" i="27"/>
  <c r="T33" i="27"/>
  <c r="S33" i="27"/>
  <c r="R33" i="27"/>
  <c r="Q33" i="27"/>
  <c r="P33" i="27"/>
  <c r="O33" i="27"/>
  <c r="N33" i="27"/>
  <c r="M33" i="27"/>
  <c r="L33" i="27"/>
  <c r="K33" i="27"/>
  <c r="J33" i="27"/>
  <c r="I33" i="27"/>
  <c r="H33" i="27"/>
  <c r="G33" i="27"/>
  <c r="F33" i="27"/>
  <c r="E33" i="27"/>
  <c r="D33" i="27"/>
  <c r="BK27" i="27"/>
  <c r="BJ27" i="27"/>
  <c r="BI27" i="27"/>
  <c r="BH27" i="27"/>
  <c r="BG27" i="27"/>
  <c r="BF27" i="27"/>
  <c r="BE27" i="27"/>
  <c r="BD27" i="27"/>
  <c r="BC27" i="27"/>
  <c r="BB27" i="27"/>
  <c r="BA27" i="27"/>
  <c r="AZ27" i="27"/>
  <c r="AY27" i="27"/>
  <c r="AX27" i="27"/>
  <c r="AW27" i="27"/>
  <c r="AV27" i="27"/>
  <c r="AU27" i="27"/>
  <c r="AT27" i="27"/>
  <c r="AS27" i="27"/>
  <c r="AR27" i="27"/>
  <c r="AQ27" i="27"/>
  <c r="AP27" i="27"/>
  <c r="AO27" i="27"/>
  <c r="AN27" i="27"/>
  <c r="AM27" i="27"/>
  <c r="AL27" i="27"/>
  <c r="AK27" i="27"/>
  <c r="AJ27" i="27"/>
  <c r="AI27" i="27"/>
  <c r="AH27" i="27"/>
  <c r="AG27" i="27"/>
  <c r="AF27" i="27"/>
  <c r="AE27" i="27"/>
  <c r="AD27" i="27"/>
  <c r="AC27" i="27"/>
  <c r="AB27" i="27"/>
  <c r="AA27" i="27"/>
  <c r="Z27" i="27"/>
  <c r="Y27" i="27"/>
  <c r="X27" i="27"/>
  <c r="W27" i="27"/>
  <c r="V27" i="27"/>
  <c r="U27" i="27"/>
  <c r="T27" i="27"/>
  <c r="S27" i="27"/>
  <c r="R27" i="27"/>
  <c r="Q27" i="27"/>
  <c r="P27" i="27"/>
  <c r="O27" i="27"/>
  <c r="N27" i="27"/>
  <c r="M27" i="27"/>
  <c r="L27" i="27"/>
  <c r="K27" i="27"/>
  <c r="J27" i="27"/>
  <c r="I27" i="27"/>
  <c r="H27" i="27"/>
  <c r="G27" i="27"/>
  <c r="F27" i="27"/>
  <c r="E27" i="27"/>
  <c r="D27" i="27"/>
  <c r="BK26" i="27"/>
  <c r="BJ26" i="27"/>
  <c r="BI26" i="27"/>
  <c r="BH26" i="27"/>
  <c r="BG26" i="27"/>
  <c r="BF26" i="27"/>
  <c r="BE26" i="27"/>
  <c r="BD26" i="27"/>
  <c r="BC26" i="27"/>
  <c r="BB26" i="27"/>
  <c r="BA26" i="27"/>
  <c r="AZ26" i="27"/>
  <c r="AY26" i="27"/>
  <c r="AX26" i="27"/>
  <c r="AW26" i="27"/>
  <c r="AV26" i="27"/>
  <c r="AU26" i="27"/>
  <c r="AT26" i="27"/>
  <c r="AS26" i="27"/>
  <c r="AR26" i="27"/>
  <c r="AQ26" i="27"/>
  <c r="AP26" i="27"/>
  <c r="AO26" i="27"/>
  <c r="AN26" i="27"/>
  <c r="AM26" i="27"/>
  <c r="AL26" i="27"/>
  <c r="AK26" i="27"/>
  <c r="AJ26" i="27"/>
  <c r="AI26" i="27"/>
  <c r="AH26" i="27"/>
  <c r="AG26" i="27"/>
  <c r="AF26" i="27"/>
  <c r="AE26" i="27"/>
  <c r="AD26" i="27"/>
  <c r="AC26" i="27"/>
  <c r="AB26" i="27"/>
  <c r="AA26" i="27"/>
  <c r="Z26" i="27"/>
  <c r="Y26" i="27"/>
  <c r="X26" i="27"/>
  <c r="W26" i="27"/>
  <c r="V26" i="27"/>
  <c r="U26" i="27"/>
  <c r="T26" i="27"/>
  <c r="S26" i="27"/>
  <c r="R26" i="27"/>
  <c r="Q26" i="27"/>
  <c r="P26" i="27"/>
  <c r="O26" i="27"/>
  <c r="N26" i="27"/>
  <c r="M26" i="27"/>
  <c r="L26" i="27"/>
  <c r="K26" i="27"/>
  <c r="J26" i="27"/>
  <c r="I26" i="27"/>
  <c r="H26" i="27"/>
  <c r="G26" i="27"/>
  <c r="F26" i="27"/>
  <c r="E26" i="27"/>
  <c r="D26" i="27"/>
  <c r="BK24" i="27"/>
  <c r="BJ24" i="27"/>
  <c r="BI24" i="27"/>
  <c r="BH24" i="27"/>
  <c r="BG24" i="27"/>
  <c r="BF24" i="27"/>
  <c r="BE24" i="27"/>
  <c r="BD24" i="27"/>
  <c r="BC24" i="27"/>
  <c r="BB24" i="27"/>
  <c r="BA24" i="27"/>
  <c r="AZ24" i="27"/>
  <c r="AY24" i="27"/>
  <c r="AX24" i="27"/>
  <c r="AW24" i="27"/>
  <c r="AV24" i="27"/>
  <c r="AU24" i="27"/>
  <c r="AT24" i="27"/>
  <c r="AS24" i="27"/>
  <c r="AR24" i="27"/>
  <c r="AQ24" i="27"/>
  <c r="AP24" i="27"/>
  <c r="AO24" i="27"/>
  <c r="AN24" i="27"/>
  <c r="AM24" i="27"/>
  <c r="AL24" i="27"/>
  <c r="AK24" i="27"/>
  <c r="AJ24" i="27"/>
  <c r="AI24" i="27"/>
  <c r="AH24" i="27"/>
  <c r="AG24" i="27"/>
  <c r="AF24" i="27"/>
  <c r="AE24" i="27"/>
  <c r="AD24" i="27"/>
  <c r="AC24" i="27"/>
  <c r="AB24" i="27"/>
  <c r="AA24" i="27"/>
  <c r="Z24" i="27"/>
  <c r="Y24" i="27"/>
  <c r="X24" i="27"/>
  <c r="W24" i="27"/>
  <c r="V24" i="27"/>
  <c r="U24" i="27"/>
  <c r="T24" i="27"/>
  <c r="S24" i="27"/>
  <c r="R24" i="27"/>
  <c r="Q24" i="27"/>
  <c r="P24" i="27"/>
  <c r="O24" i="27"/>
  <c r="N24" i="27"/>
  <c r="M24" i="27"/>
  <c r="L24" i="27"/>
  <c r="K24" i="27"/>
  <c r="J24" i="27"/>
  <c r="I24" i="27"/>
  <c r="H24" i="27"/>
  <c r="G24" i="27"/>
  <c r="F24" i="27"/>
  <c r="E24" i="27"/>
  <c r="D24" i="27"/>
  <c r="BK23" i="27"/>
  <c r="BJ23" i="27"/>
  <c r="BI23" i="27"/>
  <c r="BH23" i="27"/>
  <c r="BG23" i="27"/>
  <c r="BF23" i="27"/>
  <c r="BE23" i="27"/>
  <c r="BD23" i="27"/>
  <c r="BC23" i="27"/>
  <c r="BB23" i="27"/>
  <c r="BA23" i="27"/>
  <c r="AZ23" i="27"/>
  <c r="AY23" i="27"/>
  <c r="AX23" i="27"/>
  <c r="AW23" i="27"/>
  <c r="AV23" i="27"/>
  <c r="AU23" i="27"/>
  <c r="AT23" i="27"/>
  <c r="AS23" i="27"/>
  <c r="AR23" i="27"/>
  <c r="AQ23" i="27"/>
  <c r="AP23" i="27"/>
  <c r="AO23" i="27"/>
  <c r="AN23" i="27"/>
  <c r="AM23" i="27"/>
  <c r="AL23" i="27"/>
  <c r="AK23" i="27"/>
  <c r="AJ23" i="27"/>
  <c r="AI23" i="27"/>
  <c r="AH23" i="27"/>
  <c r="AG23" i="27"/>
  <c r="AF23" i="27"/>
  <c r="AE23" i="27"/>
  <c r="AD23" i="27"/>
  <c r="AC23" i="27"/>
  <c r="AB23" i="27"/>
  <c r="AA23" i="27"/>
  <c r="Z23" i="27"/>
  <c r="Y23" i="27"/>
  <c r="X23" i="27"/>
  <c r="W23" i="27"/>
  <c r="V23" i="27"/>
  <c r="U23" i="27"/>
  <c r="T23" i="27"/>
  <c r="S23" i="27"/>
  <c r="R23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BK22" i="27"/>
  <c r="BJ22" i="27"/>
  <c r="BI22" i="27"/>
  <c r="BH22" i="27"/>
  <c r="BG22" i="27"/>
  <c r="BF22" i="27"/>
  <c r="BE22" i="27"/>
  <c r="BD22" i="27"/>
  <c r="BC22" i="27"/>
  <c r="BB22" i="27"/>
  <c r="BA22" i="27"/>
  <c r="AZ22" i="27"/>
  <c r="AY22" i="27"/>
  <c r="AX22" i="27"/>
  <c r="AW22" i="27"/>
  <c r="AV22" i="27"/>
  <c r="AU22" i="27"/>
  <c r="AT22" i="27"/>
  <c r="AS22" i="27"/>
  <c r="AR22" i="27"/>
  <c r="AQ22" i="27"/>
  <c r="AP22" i="27"/>
  <c r="AO22" i="27"/>
  <c r="AN22" i="27"/>
  <c r="AM22" i="27"/>
  <c r="AL22" i="27"/>
  <c r="AK22" i="27"/>
  <c r="AJ22" i="27"/>
  <c r="AI22" i="27"/>
  <c r="AH22" i="27"/>
  <c r="AG22" i="27"/>
  <c r="AF22" i="27"/>
  <c r="AE22" i="27"/>
  <c r="AD22" i="27"/>
  <c r="AC22" i="27"/>
  <c r="AB22" i="27"/>
  <c r="AA22" i="27"/>
  <c r="Z22" i="27"/>
  <c r="Y22" i="27"/>
  <c r="X22" i="27"/>
  <c r="W22" i="27"/>
  <c r="V22" i="27"/>
  <c r="U22" i="27"/>
  <c r="T22" i="27"/>
  <c r="S22" i="27"/>
  <c r="R22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D22" i="27"/>
  <c r="BK21" i="27"/>
  <c r="BJ21" i="27"/>
  <c r="BI21" i="27"/>
  <c r="BH21" i="27"/>
  <c r="BG21" i="27"/>
  <c r="BF21" i="27"/>
  <c r="BE21" i="27"/>
  <c r="BD21" i="27"/>
  <c r="BC21" i="27"/>
  <c r="BB21" i="27"/>
  <c r="BA21" i="27"/>
  <c r="AZ21" i="27"/>
  <c r="AY21" i="27"/>
  <c r="AX21" i="27"/>
  <c r="AW21" i="27"/>
  <c r="AV21" i="27"/>
  <c r="AU21" i="27"/>
  <c r="AT21" i="27"/>
  <c r="AS21" i="27"/>
  <c r="AR21" i="27"/>
  <c r="AQ21" i="27"/>
  <c r="AP21" i="27"/>
  <c r="AO21" i="27"/>
  <c r="AN21" i="27"/>
  <c r="AM21" i="27"/>
  <c r="AL21" i="27"/>
  <c r="AK21" i="27"/>
  <c r="AJ21" i="27"/>
  <c r="AI21" i="27"/>
  <c r="AH21" i="27"/>
  <c r="AG21" i="27"/>
  <c r="AF21" i="27"/>
  <c r="AE21" i="27"/>
  <c r="AD21" i="27"/>
  <c r="AC21" i="27"/>
  <c r="AB21" i="27"/>
  <c r="AA21" i="27"/>
  <c r="Z21" i="27"/>
  <c r="Y21" i="27"/>
  <c r="X21" i="27"/>
  <c r="W21" i="27"/>
  <c r="V21" i="27"/>
  <c r="U21" i="27"/>
  <c r="T21" i="27"/>
  <c r="S21" i="27"/>
  <c r="R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BK20" i="27"/>
  <c r="BJ20" i="27"/>
  <c r="BI20" i="27"/>
  <c r="BH20" i="27"/>
  <c r="BG20" i="27"/>
  <c r="BF20" i="27"/>
  <c r="BE20" i="27"/>
  <c r="BD20" i="27"/>
  <c r="BC20" i="27"/>
  <c r="BB20" i="27"/>
  <c r="BA20" i="27"/>
  <c r="AZ20" i="27"/>
  <c r="AY20" i="27"/>
  <c r="AX20" i="27"/>
  <c r="AW20" i="27"/>
  <c r="AV20" i="27"/>
  <c r="AU20" i="27"/>
  <c r="AT20" i="27"/>
  <c r="AS20" i="27"/>
  <c r="AR20" i="27"/>
  <c r="AQ20" i="27"/>
  <c r="AP20" i="27"/>
  <c r="AO20" i="27"/>
  <c r="AN20" i="27"/>
  <c r="AM20" i="27"/>
  <c r="AL20" i="27"/>
  <c r="AK20" i="27"/>
  <c r="AJ20" i="27"/>
  <c r="AI20" i="27"/>
  <c r="AH20" i="27"/>
  <c r="AG20" i="27"/>
  <c r="AF20" i="27"/>
  <c r="AE20" i="27"/>
  <c r="AD20" i="27"/>
  <c r="AC20" i="27"/>
  <c r="AB20" i="27"/>
  <c r="AA20" i="27"/>
  <c r="Z20" i="27"/>
  <c r="Y20" i="27"/>
  <c r="X20" i="27"/>
  <c r="W20" i="27"/>
  <c r="V20" i="27"/>
  <c r="U20" i="27"/>
  <c r="T20" i="27"/>
  <c r="S20" i="27"/>
  <c r="R20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D20" i="27"/>
  <c r="BK18" i="27"/>
  <c r="BJ18" i="27"/>
  <c r="BI18" i="27"/>
  <c r="BH18" i="27"/>
  <c r="BG18" i="27"/>
  <c r="BF18" i="27"/>
  <c r="BE18" i="27"/>
  <c r="BD18" i="27"/>
  <c r="BC18" i="27"/>
  <c r="BB18" i="27"/>
  <c r="BA18" i="27"/>
  <c r="AZ18" i="27"/>
  <c r="AY18" i="27"/>
  <c r="AX18" i="27"/>
  <c r="AW18" i="27"/>
  <c r="AV18" i="27"/>
  <c r="AU18" i="27"/>
  <c r="AT18" i="27"/>
  <c r="AS18" i="27"/>
  <c r="AR18" i="27"/>
  <c r="AQ18" i="27"/>
  <c r="AP18" i="27"/>
  <c r="AO18" i="27"/>
  <c r="AN18" i="27"/>
  <c r="AM18" i="27"/>
  <c r="AL18" i="27"/>
  <c r="AK18" i="27"/>
  <c r="AJ18" i="27"/>
  <c r="AI18" i="27"/>
  <c r="AH18" i="27"/>
  <c r="AG18" i="27"/>
  <c r="AF18" i="27"/>
  <c r="AE18" i="27"/>
  <c r="AD18" i="27"/>
  <c r="AC18" i="27"/>
  <c r="AB18" i="27"/>
  <c r="AA18" i="27"/>
  <c r="Z18" i="27"/>
  <c r="Y18" i="27"/>
  <c r="X18" i="27"/>
  <c r="W18" i="27"/>
  <c r="V18" i="27"/>
  <c r="U18" i="27"/>
  <c r="T18" i="27"/>
  <c r="S18" i="27"/>
  <c r="R18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BK17" i="27"/>
  <c r="BJ17" i="27"/>
  <c r="BI17" i="27"/>
  <c r="BH17" i="27"/>
  <c r="BG17" i="27"/>
  <c r="BF17" i="27"/>
  <c r="BE17" i="27"/>
  <c r="BD17" i="27"/>
  <c r="BC17" i="27"/>
  <c r="BB17" i="27"/>
  <c r="BA17" i="27"/>
  <c r="AZ17" i="27"/>
  <c r="AY17" i="27"/>
  <c r="AX17" i="27"/>
  <c r="AW17" i="27"/>
  <c r="AV17" i="27"/>
  <c r="AU17" i="27"/>
  <c r="AT17" i="27"/>
  <c r="AS17" i="27"/>
  <c r="AR17" i="27"/>
  <c r="AQ17" i="27"/>
  <c r="AP17" i="27"/>
  <c r="AO17" i="27"/>
  <c r="AN17" i="27"/>
  <c r="AM17" i="27"/>
  <c r="AL17" i="27"/>
  <c r="AK17" i="27"/>
  <c r="AJ17" i="27"/>
  <c r="AI17" i="27"/>
  <c r="AH17" i="27"/>
  <c r="AG17" i="27"/>
  <c r="AF17" i="27"/>
  <c r="AE17" i="27"/>
  <c r="AD17" i="27"/>
  <c r="AC17" i="27"/>
  <c r="AB17" i="27"/>
  <c r="AA17" i="27"/>
  <c r="Z17" i="27"/>
  <c r="Y17" i="27"/>
  <c r="X17" i="27"/>
  <c r="W17" i="27"/>
  <c r="V17" i="27"/>
  <c r="U17" i="27"/>
  <c r="T17" i="27"/>
  <c r="S17" i="27"/>
  <c r="R17" i="27"/>
  <c r="Q17" i="27"/>
  <c r="P17" i="27"/>
  <c r="O17" i="27"/>
  <c r="N17" i="27"/>
  <c r="M17" i="27"/>
  <c r="L17" i="27"/>
  <c r="K17" i="27"/>
  <c r="J17" i="27"/>
  <c r="I17" i="27"/>
  <c r="H17" i="27"/>
  <c r="G17" i="27"/>
  <c r="F17" i="27"/>
  <c r="E17" i="27"/>
  <c r="D17" i="27"/>
  <c r="BK15" i="27"/>
  <c r="BJ15" i="27"/>
  <c r="BI15" i="27"/>
  <c r="BH15" i="27"/>
  <c r="BG15" i="27"/>
  <c r="BF15" i="27"/>
  <c r="BE15" i="27"/>
  <c r="BD15" i="27"/>
  <c r="BC15" i="27"/>
  <c r="BB15" i="27"/>
  <c r="BA15" i="27"/>
  <c r="AZ15" i="27"/>
  <c r="AY15" i="27"/>
  <c r="AX15" i="27"/>
  <c r="AW15" i="27"/>
  <c r="AV15" i="27"/>
  <c r="AU15" i="27"/>
  <c r="AT15" i="27"/>
  <c r="AS15" i="27"/>
  <c r="AR15" i="27"/>
  <c r="AQ15" i="27"/>
  <c r="AP15" i="27"/>
  <c r="AO15" i="27"/>
  <c r="AN15" i="27"/>
  <c r="AM15" i="27"/>
  <c r="AL15" i="27"/>
  <c r="AK15" i="27"/>
  <c r="AJ15" i="27"/>
  <c r="AI15" i="27"/>
  <c r="AH15" i="27"/>
  <c r="AG15" i="27"/>
  <c r="AF15" i="27"/>
  <c r="AE15" i="27"/>
  <c r="AD15" i="27"/>
  <c r="AC15" i="27"/>
  <c r="AB15" i="27"/>
  <c r="AA15" i="27"/>
  <c r="Z15" i="27"/>
  <c r="Y15" i="27"/>
  <c r="X15" i="27"/>
  <c r="W15" i="27"/>
  <c r="V15" i="27"/>
  <c r="U15" i="27"/>
  <c r="T15" i="27"/>
  <c r="S15" i="27"/>
  <c r="R15" i="27"/>
  <c r="Q15" i="27"/>
  <c r="P15" i="27"/>
  <c r="O15" i="27"/>
  <c r="N15" i="27"/>
  <c r="M15" i="27"/>
  <c r="L15" i="27"/>
  <c r="K15" i="27"/>
  <c r="J15" i="27"/>
  <c r="I15" i="27"/>
  <c r="H15" i="27"/>
  <c r="G15" i="27"/>
  <c r="F15" i="27"/>
  <c r="E15" i="27"/>
  <c r="D15" i="27"/>
  <c r="BK14" i="27"/>
  <c r="BJ14" i="27"/>
  <c r="BI14" i="27"/>
  <c r="BH14" i="27"/>
  <c r="BG14" i="27"/>
  <c r="BF14" i="27"/>
  <c r="BE14" i="27"/>
  <c r="BD14" i="27"/>
  <c r="BC14" i="27"/>
  <c r="BB14" i="27"/>
  <c r="BA14" i="27"/>
  <c r="AZ14" i="27"/>
  <c r="AY14" i="27"/>
  <c r="AX14" i="27"/>
  <c r="AW14" i="27"/>
  <c r="AV14" i="27"/>
  <c r="AU14" i="27"/>
  <c r="AT14" i="27"/>
  <c r="AS14" i="27"/>
  <c r="AR14" i="27"/>
  <c r="AQ14" i="27"/>
  <c r="AP14" i="27"/>
  <c r="AO14" i="27"/>
  <c r="AN14" i="27"/>
  <c r="AM14" i="27"/>
  <c r="AL14" i="27"/>
  <c r="AK14" i="27"/>
  <c r="AJ14" i="27"/>
  <c r="AI14" i="27"/>
  <c r="AH14" i="27"/>
  <c r="AG14" i="27"/>
  <c r="AF14" i="27"/>
  <c r="AE14" i="27"/>
  <c r="AD14" i="27"/>
  <c r="AC14" i="27"/>
  <c r="AB14" i="27"/>
  <c r="AA14" i="27"/>
  <c r="Z14" i="27"/>
  <c r="Y14" i="27"/>
  <c r="X14" i="27"/>
  <c r="W14" i="27"/>
  <c r="V14" i="27"/>
  <c r="U14" i="27"/>
  <c r="T14" i="27"/>
  <c r="S14" i="27"/>
  <c r="R14" i="27"/>
  <c r="Q14" i="27"/>
  <c r="P14" i="27"/>
  <c r="O14" i="27"/>
  <c r="N14" i="27"/>
  <c r="M14" i="27"/>
  <c r="L14" i="27"/>
  <c r="K14" i="27"/>
  <c r="J14" i="27"/>
  <c r="I14" i="27"/>
  <c r="H14" i="27"/>
  <c r="G14" i="27"/>
  <c r="F14" i="27"/>
  <c r="E14" i="27"/>
  <c r="D14" i="27"/>
  <c r="BK13" i="27"/>
  <c r="BJ13" i="27"/>
  <c r="BI13" i="27"/>
  <c r="BH13" i="27"/>
  <c r="BG13" i="27"/>
  <c r="BF13" i="27"/>
  <c r="BE13" i="27"/>
  <c r="BD13" i="27"/>
  <c r="BC13" i="27"/>
  <c r="BB13" i="27"/>
  <c r="BA13" i="27"/>
  <c r="AZ13" i="27"/>
  <c r="AY13" i="27"/>
  <c r="AX13" i="27"/>
  <c r="AW13" i="27"/>
  <c r="AV13" i="27"/>
  <c r="AU13" i="27"/>
  <c r="AT13" i="27"/>
  <c r="AS13" i="27"/>
  <c r="AR13" i="27"/>
  <c r="AQ13" i="27"/>
  <c r="AP13" i="27"/>
  <c r="AO13" i="27"/>
  <c r="AN13" i="27"/>
  <c r="AM13" i="27"/>
  <c r="AL13" i="27"/>
  <c r="AK13" i="27"/>
  <c r="AJ13" i="27"/>
  <c r="AI13" i="27"/>
  <c r="AH13" i="27"/>
  <c r="AG13" i="27"/>
  <c r="AF13" i="27"/>
  <c r="AE13" i="27"/>
  <c r="AD13" i="27"/>
  <c r="AC13" i="27"/>
  <c r="AB13" i="27"/>
  <c r="AA13" i="27"/>
  <c r="Z13" i="27"/>
  <c r="Y13" i="27"/>
  <c r="X13" i="27"/>
  <c r="W13" i="27"/>
  <c r="V13" i="27"/>
  <c r="U13" i="27"/>
  <c r="T13" i="27"/>
  <c r="S13" i="27"/>
  <c r="R13" i="27"/>
  <c r="Q13" i="27"/>
  <c r="P13" i="27"/>
  <c r="O13" i="27"/>
  <c r="N13" i="27"/>
  <c r="M13" i="27"/>
  <c r="L13" i="27"/>
  <c r="K13" i="27"/>
  <c r="J13" i="27"/>
  <c r="I13" i="27"/>
  <c r="H13" i="27"/>
  <c r="G13" i="27"/>
  <c r="F13" i="27"/>
  <c r="E13" i="27"/>
  <c r="D13" i="27"/>
  <c r="BK12" i="27"/>
  <c r="BJ12" i="27"/>
  <c r="BI12" i="27"/>
  <c r="BH12" i="27"/>
  <c r="BG12" i="27"/>
  <c r="BF12" i="27"/>
  <c r="BE12" i="27"/>
  <c r="BD12" i="27"/>
  <c r="BC12" i="27"/>
  <c r="BB12" i="27"/>
  <c r="BA12" i="27"/>
  <c r="AZ12" i="27"/>
  <c r="AY12" i="27"/>
  <c r="AX12" i="27"/>
  <c r="AW12" i="27"/>
  <c r="AV12" i="27"/>
  <c r="AU12" i="27"/>
  <c r="AT12" i="27"/>
  <c r="AS12" i="27"/>
  <c r="AR12" i="27"/>
  <c r="AQ12" i="27"/>
  <c r="AP12" i="27"/>
  <c r="AO12" i="27"/>
  <c r="AN12" i="27"/>
  <c r="AM12" i="27"/>
  <c r="AL12" i="27"/>
  <c r="AK12" i="27"/>
  <c r="AJ12" i="27"/>
  <c r="AI12" i="27"/>
  <c r="AH12" i="27"/>
  <c r="AG12" i="27"/>
  <c r="AF12" i="27"/>
  <c r="AE12" i="27"/>
  <c r="AD12" i="27"/>
  <c r="AC12" i="27"/>
  <c r="AB12" i="27"/>
  <c r="AA12" i="27"/>
  <c r="Z12" i="27"/>
  <c r="Y12" i="27"/>
  <c r="X12" i="27"/>
  <c r="W12" i="27"/>
  <c r="V12" i="27"/>
  <c r="U12" i="27"/>
  <c r="T12" i="27"/>
  <c r="S12" i="27"/>
  <c r="R12" i="27"/>
  <c r="Q12" i="27"/>
  <c r="P12" i="27"/>
  <c r="O12" i="27"/>
  <c r="N12" i="27"/>
  <c r="M12" i="27"/>
  <c r="L12" i="27"/>
  <c r="K12" i="27"/>
  <c r="J12" i="27"/>
  <c r="I12" i="27"/>
  <c r="H12" i="27"/>
  <c r="G12" i="27"/>
  <c r="F12" i="27"/>
  <c r="E12" i="27"/>
  <c r="D12" i="27"/>
  <c r="BK63" i="28"/>
  <c r="BJ63" i="28"/>
  <c r="BI63" i="28"/>
  <c r="BH63" i="28"/>
  <c r="BG63" i="28"/>
  <c r="BF63" i="28"/>
  <c r="BE63" i="28"/>
  <c r="BD63" i="28"/>
  <c r="BC63" i="28"/>
  <c r="BB63" i="28"/>
  <c r="BA63" i="28"/>
  <c r="AZ63" i="28"/>
  <c r="AY63" i="28"/>
  <c r="AX63" i="28"/>
  <c r="AW63" i="28"/>
  <c r="AV63" i="28"/>
  <c r="AU63" i="28"/>
  <c r="AT63" i="28"/>
  <c r="AS63" i="28"/>
  <c r="AR63" i="28"/>
  <c r="AQ63" i="28"/>
  <c r="AP63" i="28"/>
  <c r="AO63" i="28"/>
  <c r="AN63" i="28"/>
  <c r="AM63" i="28"/>
  <c r="AL63" i="28"/>
  <c r="AK63" i="28"/>
  <c r="AJ63" i="28"/>
  <c r="AI63" i="28"/>
  <c r="AH63" i="28"/>
  <c r="AG63" i="28"/>
  <c r="AF63" i="28"/>
  <c r="AE63" i="28"/>
  <c r="AD63" i="28"/>
  <c r="AC63" i="28"/>
  <c r="AB63" i="28"/>
  <c r="AA63" i="28"/>
  <c r="Z63" i="28"/>
  <c r="Y63" i="28"/>
  <c r="X63" i="28"/>
  <c r="W63" i="28"/>
  <c r="V63" i="28"/>
  <c r="U63" i="28"/>
  <c r="T63" i="28"/>
  <c r="S63" i="28"/>
  <c r="R63" i="28"/>
  <c r="Q63" i="28"/>
  <c r="P63" i="28"/>
  <c r="O63" i="28"/>
  <c r="N63" i="28"/>
  <c r="M63" i="28"/>
  <c r="L63" i="28"/>
  <c r="K63" i="28"/>
  <c r="J63" i="28"/>
  <c r="I63" i="28"/>
  <c r="H63" i="28"/>
  <c r="G63" i="28"/>
  <c r="F63" i="28"/>
  <c r="E63" i="28"/>
  <c r="D63" i="28"/>
  <c r="BK59" i="28"/>
  <c r="BJ59" i="28"/>
  <c r="BI59" i="28"/>
  <c r="BH59" i="28"/>
  <c r="BG59" i="28"/>
  <c r="BF59" i="28"/>
  <c r="BE59" i="28"/>
  <c r="BD59" i="28"/>
  <c r="BC59" i="28"/>
  <c r="BB59" i="28"/>
  <c r="BA59" i="28"/>
  <c r="AZ59" i="28"/>
  <c r="AY59" i="28"/>
  <c r="AX59" i="28"/>
  <c r="AW59" i="28"/>
  <c r="AV59" i="28"/>
  <c r="AU59" i="28"/>
  <c r="AT59" i="28"/>
  <c r="AS59" i="28"/>
  <c r="AR59" i="28"/>
  <c r="AQ59" i="28"/>
  <c r="AP59" i="28"/>
  <c r="AO59" i="28"/>
  <c r="AN59" i="28"/>
  <c r="AM59" i="28"/>
  <c r="AL59" i="28"/>
  <c r="AK59" i="28"/>
  <c r="AJ59" i="28"/>
  <c r="AI59" i="28"/>
  <c r="AH59" i="28"/>
  <c r="AG59" i="28"/>
  <c r="AF59" i="28"/>
  <c r="AE59" i="28"/>
  <c r="AD59" i="28"/>
  <c r="AC59" i="28"/>
  <c r="AB59" i="28"/>
  <c r="AA59" i="28"/>
  <c r="Z59" i="28"/>
  <c r="Y59" i="28"/>
  <c r="X59" i="28"/>
  <c r="W59" i="28"/>
  <c r="V59" i="28"/>
  <c r="U59" i="28"/>
  <c r="T59" i="28"/>
  <c r="S59" i="28"/>
  <c r="R59" i="28"/>
  <c r="Q59" i="28"/>
  <c r="P59" i="28"/>
  <c r="O59" i="28"/>
  <c r="N59" i="28"/>
  <c r="M59" i="28"/>
  <c r="L59" i="28"/>
  <c r="K59" i="28"/>
  <c r="J59" i="28"/>
  <c r="I59" i="28"/>
  <c r="H59" i="28"/>
  <c r="G59" i="28"/>
  <c r="F59" i="28"/>
  <c r="E59" i="28"/>
  <c r="D59" i="28"/>
  <c r="BK58" i="28"/>
  <c r="BJ58" i="28"/>
  <c r="BI58" i="28"/>
  <c r="BH58" i="28"/>
  <c r="BG58" i="28"/>
  <c r="BF58" i="28"/>
  <c r="BE58" i="28"/>
  <c r="BD58" i="28"/>
  <c r="BC58" i="28"/>
  <c r="BB58" i="28"/>
  <c r="BA58" i="28"/>
  <c r="AZ58" i="28"/>
  <c r="AY58" i="28"/>
  <c r="AX58" i="28"/>
  <c r="AW58" i="28"/>
  <c r="AV58" i="28"/>
  <c r="AU58" i="28"/>
  <c r="AT58" i="28"/>
  <c r="AS58" i="28"/>
  <c r="AR58" i="28"/>
  <c r="AQ58" i="28"/>
  <c r="AP58" i="28"/>
  <c r="AO58" i="28"/>
  <c r="AN58" i="28"/>
  <c r="AM58" i="28"/>
  <c r="AL58" i="28"/>
  <c r="AK58" i="28"/>
  <c r="AJ58" i="28"/>
  <c r="AI58" i="28"/>
  <c r="AH58" i="28"/>
  <c r="AG58" i="28"/>
  <c r="AF58" i="28"/>
  <c r="AE58" i="28"/>
  <c r="AD58" i="28"/>
  <c r="AC58" i="28"/>
  <c r="AB58" i="28"/>
  <c r="AA58" i="28"/>
  <c r="Z58" i="28"/>
  <c r="Y58" i="28"/>
  <c r="X58" i="28"/>
  <c r="W58" i="28"/>
  <c r="V58" i="28"/>
  <c r="U58" i="28"/>
  <c r="T58" i="28"/>
  <c r="S58" i="28"/>
  <c r="R58" i="28"/>
  <c r="Q58" i="28"/>
  <c r="P58" i="28"/>
  <c r="O58" i="28"/>
  <c r="N58" i="28"/>
  <c r="M58" i="28"/>
  <c r="L58" i="28"/>
  <c r="K58" i="28"/>
  <c r="J58" i="28"/>
  <c r="I58" i="28"/>
  <c r="H58" i="28"/>
  <c r="G58" i="28"/>
  <c r="F58" i="28"/>
  <c r="E58" i="28"/>
  <c r="D58" i="28"/>
  <c r="BK57" i="28"/>
  <c r="BJ57" i="28"/>
  <c r="BI57" i="28"/>
  <c r="BH57" i="28"/>
  <c r="BG57" i="28"/>
  <c r="BF57" i="28"/>
  <c r="BE57" i="28"/>
  <c r="BD57" i="28"/>
  <c r="BC57" i="28"/>
  <c r="BB57" i="28"/>
  <c r="BA57" i="28"/>
  <c r="AZ57" i="28"/>
  <c r="AY57" i="28"/>
  <c r="AX57" i="28"/>
  <c r="AW57" i="28"/>
  <c r="AV57" i="28"/>
  <c r="AU57" i="28"/>
  <c r="AT57" i="28"/>
  <c r="AS57" i="28"/>
  <c r="AR57" i="28"/>
  <c r="AQ57" i="28"/>
  <c r="AP57" i="28"/>
  <c r="AO57" i="28"/>
  <c r="AN57" i="28"/>
  <c r="AM57" i="28"/>
  <c r="AL57" i="28"/>
  <c r="AK57" i="28"/>
  <c r="AJ57" i="28"/>
  <c r="AI57" i="28"/>
  <c r="AH57" i="28"/>
  <c r="AG57" i="28"/>
  <c r="AF57" i="28"/>
  <c r="AE57" i="28"/>
  <c r="AD57" i="28"/>
  <c r="AC57" i="28"/>
  <c r="AB57" i="28"/>
  <c r="AA57" i="28"/>
  <c r="Z57" i="28"/>
  <c r="Y57" i="28"/>
  <c r="X57" i="28"/>
  <c r="W57" i="28"/>
  <c r="V57" i="28"/>
  <c r="U57" i="28"/>
  <c r="T57" i="28"/>
  <c r="S57" i="28"/>
  <c r="R57" i="28"/>
  <c r="Q57" i="28"/>
  <c r="P57" i="28"/>
  <c r="O57" i="28"/>
  <c r="N57" i="28"/>
  <c r="M57" i="28"/>
  <c r="L57" i="28"/>
  <c r="K57" i="28"/>
  <c r="J57" i="28"/>
  <c r="I57" i="28"/>
  <c r="H57" i="28"/>
  <c r="G57" i="28"/>
  <c r="F57" i="28"/>
  <c r="E57" i="28"/>
  <c r="D57" i="28"/>
  <c r="BK56" i="28"/>
  <c r="BJ56" i="28"/>
  <c r="BI56" i="28"/>
  <c r="BH56" i="28"/>
  <c r="BG56" i="28"/>
  <c r="BF56" i="28"/>
  <c r="BE56" i="28"/>
  <c r="BD56" i="28"/>
  <c r="BC56" i="28"/>
  <c r="BB56" i="28"/>
  <c r="BA56" i="28"/>
  <c r="AZ56" i="28"/>
  <c r="AY56" i="28"/>
  <c r="AX56" i="28"/>
  <c r="AW56" i="28"/>
  <c r="AV56" i="28"/>
  <c r="AU56" i="28"/>
  <c r="AT56" i="28"/>
  <c r="AS56" i="28"/>
  <c r="AR56" i="28"/>
  <c r="AQ56" i="28"/>
  <c r="AP56" i="28"/>
  <c r="AO56" i="28"/>
  <c r="AN56" i="28"/>
  <c r="AM56" i="28"/>
  <c r="AL56" i="28"/>
  <c r="AK56" i="28"/>
  <c r="AJ56" i="28"/>
  <c r="AI56" i="28"/>
  <c r="AH56" i="28"/>
  <c r="AG56" i="28"/>
  <c r="AF56" i="28"/>
  <c r="AE56" i="28"/>
  <c r="AD56" i="28"/>
  <c r="AC56" i="28"/>
  <c r="AB56" i="28"/>
  <c r="AA56" i="28"/>
  <c r="Z56" i="28"/>
  <c r="Y56" i="28"/>
  <c r="X56" i="28"/>
  <c r="W56" i="28"/>
  <c r="V56" i="28"/>
  <c r="U56" i="28"/>
  <c r="T56" i="28"/>
  <c r="S56" i="28"/>
  <c r="R56" i="28"/>
  <c r="Q56" i="28"/>
  <c r="P56" i="28"/>
  <c r="O56" i="28"/>
  <c r="N56" i="28"/>
  <c r="M56" i="28"/>
  <c r="L56" i="28"/>
  <c r="K56" i="28"/>
  <c r="J56" i="28"/>
  <c r="I56" i="28"/>
  <c r="H56" i="28"/>
  <c r="G56" i="28"/>
  <c r="F56" i="28"/>
  <c r="E56" i="28"/>
  <c r="D56" i="28"/>
  <c r="BK55" i="28"/>
  <c r="BJ55" i="28"/>
  <c r="BI55" i="28"/>
  <c r="BH55" i="28"/>
  <c r="BG55" i="28"/>
  <c r="BF55" i="28"/>
  <c r="BE55" i="28"/>
  <c r="BD55" i="28"/>
  <c r="BC55" i="28"/>
  <c r="BB55" i="28"/>
  <c r="BA55" i="28"/>
  <c r="AZ55" i="28"/>
  <c r="AY55" i="28"/>
  <c r="AX55" i="28"/>
  <c r="AW55" i="28"/>
  <c r="AV55" i="28"/>
  <c r="AU55" i="28"/>
  <c r="AT55" i="28"/>
  <c r="AS55" i="28"/>
  <c r="AR55" i="28"/>
  <c r="AQ55" i="28"/>
  <c r="AP55" i="28"/>
  <c r="AO55" i="28"/>
  <c r="AN55" i="28"/>
  <c r="AM55" i="28"/>
  <c r="AL55" i="28"/>
  <c r="AK55" i="28"/>
  <c r="AJ55" i="28"/>
  <c r="AI55" i="28"/>
  <c r="AH55" i="28"/>
  <c r="AG55" i="28"/>
  <c r="AF55" i="28"/>
  <c r="AE55" i="28"/>
  <c r="AD55" i="28"/>
  <c r="AC55" i="28"/>
  <c r="AB55" i="28"/>
  <c r="AA55" i="28"/>
  <c r="Z55" i="28"/>
  <c r="Y55" i="28"/>
  <c r="X55" i="28"/>
  <c r="W55" i="28"/>
  <c r="V55" i="28"/>
  <c r="U55" i="28"/>
  <c r="T55" i="28"/>
  <c r="S55" i="28"/>
  <c r="R55" i="28"/>
  <c r="Q55" i="28"/>
  <c r="P55" i="28"/>
  <c r="O55" i="28"/>
  <c r="N55" i="28"/>
  <c r="M55" i="28"/>
  <c r="L55" i="28"/>
  <c r="K55" i="28"/>
  <c r="J55" i="28"/>
  <c r="I55" i="28"/>
  <c r="H55" i="28"/>
  <c r="G55" i="28"/>
  <c r="F55" i="28"/>
  <c r="E55" i="28"/>
  <c r="D55" i="28"/>
  <c r="BK53" i="28"/>
  <c r="BJ53" i="28"/>
  <c r="BI53" i="28"/>
  <c r="BH53" i="28"/>
  <c r="BG53" i="28"/>
  <c r="BF53" i="28"/>
  <c r="BE53" i="28"/>
  <c r="BD53" i="28"/>
  <c r="BC53" i="28"/>
  <c r="BB53" i="28"/>
  <c r="BA53" i="28"/>
  <c r="AZ53" i="28"/>
  <c r="AY53" i="28"/>
  <c r="AX53" i="28"/>
  <c r="AW53" i="28"/>
  <c r="AV53" i="28"/>
  <c r="AU53" i="28"/>
  <c r="AT53" i="28"/>
  <c r="AS53" i="28"/>
  <c r="AR53" i="28"/>
  <c r="AQ53" i="28"/>
  <c r="AP53" i="28"/>
  <c r="AO53" i="28"/>
  <c r="AN53" i="28"/>
  <c r="AM53" i="28"/>
  <c r="AL53" i="28"/>
  <c r="AK53" i="28"/>
  <c r="AJ53" i="28"/>
  <c r="AI53" i="28"/>
  <c r="AH53" i="28"/>
  <c r="AG53" i="28"/>
  <c r="AF53" i="28"/>
  <c r="AE53" i="28"/>
  <c r="AD53" i="28"/>
  <c r="AC53" i="28"/>
  <c r="AB53" i="28"/>
  <c r="AA53" i="28"/>
  <c r="Z53" i="28"/>
  <c r="Y53" i="28"/>
  <c r="X53" i="28"/>
  <c r="W53" i="28"/>
  <c r="V53" i="28"/>
  <c r="U53" i="28"/>
  <c r="T53" i="28"/>
  <c r="S53" i="28"/>
  <c r="R53" i="28"/>
  <c r="Q53" i="28"/>
  <c r="P53" i="28"/>
  <c r="O53" i="28"/>
  <c r="N53" i="28"/>
  <c r="M53" i="28"/>
  <c r="L53" i="28"/>
  <c r="K53" i="28"/>
  <c r="J53" i="28"/>
  <c r="I53" i="28"/>
  <c r="H53" i="28"/>
  <c r="G53" i="28"/>
  <c r="F53" i="28"/>
  <c r="E53" i="28"/>
  <c r="D53" i="28"/>
  <c r="BK51" i="28"/>
  <c r="BJ51" i="28"/>
  <c r="BI51" i="28"/>
  <c r="BH51" i="28"/>
  <c r="BG51" i="28"/>
  <c r="BF51" i="28"/>
  <c r="BE51" i="28"/>
  <c r="BD51" i="28"/>
  <c r="BC51" i="28"/>
  <c r="BB51" i="28"/>
  <c r="BA51" i="28"/>
  <c r="AZ51" i="28"/>
  <c r="AY51" i="28"/>
  <c r="AX51" i="28"/>
  <c r="AW51" i="28"/>
  <c r="AV51" i="28"/>
  <c r="AU51" i="28"/>
  <c r="AT51" i="28"/>
  <c r="AS51" i="28"/>
  <c r="AR51" i="28"/>
  <c r="AQ51" i="28"/>
  <c r="AP51" i="28"/>
  <c r="AO51" i="28"/>
  <c r="AN51" i="28"/>
  <c r="AM51" i="28"/>
  <c r="AL51" i="28"/>
  <c r="AK51" i="28"/>
  <c r="AJ51" i="28"/>
  <c r="AI51" i="28"/>
  <c r="AH51" i="28"/>
  <c r="AG51" i="28"/>
  <c r="AF51" i="28"/>
  <c r="AE51" i="28"/>
  <c r="AD51" i="28"/>
  <c r="AC51" i="28"/>
  <c r="AB51" i="28"/>
  <c r="AA51" i="28"/>
  <c r="Z51" i="28"/>
  <c r="Y51" i="28"/>
  <c r="X51" i="28"/>
  <c r="W51" i="28"/>
  <c r="V51" i="28"/>
  <c r="U51" i="28"/>
  <c r="T51" i="28"/>
  <c r="S51" i="28"/>
  <c r="R51" i="28"/>
  <c r="Q51" i="28"/>
  <c r="P51" i="28"/>
  <c r="O51" i="28"/>
  <c r="N51" i="28"/>
  <c r="M51" i="28"/>
  <c r="L51" i="28"/>
  <c r="K51" i="28"/>
  <c r="J51" i="28"/>
  <c r="I51" i="28"/>
  <c r="H51" i="28"/>
  <c r="G51" i="28"/>
  <c r="F51" i="28"/>
  <c r="E51" i="28"/>
  <c r="D51" i="28"/>
  <c r="BK49" i="28"/>
  <c r="BJ49" i="28"/>
  <c r="BI49" i="28"/>
  <c r="BH49" i="28"/>
  <c r="BG49" i="28"/>
  <c r="BF49" i="28"/>
  <c r="BE49" i="28"/>
  <c r="BD49" i="28"/>
  <c r="BC49" i="28"/>
  <c r="BB49" i="28"/>
  <c r="BA49" i="28"/>
  <c r="AZ49" i="28"/>
  <c r="AY49" i="28"/>
  <c r="AX49" i="28"/>
  <c r="AW49" i="28"/>
  <c r="AV49" i="28"/>
  <c r="AU49" i="28"/>
  <c r="AT49" i="28"/>
  <c r="AS49" i="28"/>
  <c r="AR49" i="28"/>
  <c r="AQ49" i="28"/>
  <c r="AP49" i="28"/>
  <c r="AO49" i="28"/>
  <c r="AN49" i="28"/>
  <c r="AM49" i="28"/>
  <c r="AL49" i="28"/>
  <c r="AK49" i="28"/>
  <c r="AJ49" i="28"/>
  <c r="AI49" i="28"/>
  <c r="AH49" i="28"/>
  <c r="AG49" i="28"/>
  <c r="AF49" i="28"/>
  <c r="AE49" i="28"/>
  <c r="AD49" i="28"/>
  <c r="AC49" i="28"/>
  <c r="AB49" i="28"/>
  <c r="AA49" i="28"/>
  <c r="Z49" i="28"/>
  <c r="Y49" i="28"/>
  <c r="X49" i="28"/>
  <c r="W49" i="28"/>
  <c r="V49" i="28"/>
  <c r="U49" i="28"/>
  <c r="T49" i="28"/>
  <c r="S49" i="28"/>
  <c r="R49" i="28"/>
  <c r="Q49" i="28"/>
  <c r="P49" i="28"/>
  <c r="O49" i="28"/>
  <c r="N49" i="28"/>
  <c r="M49" i="28"/>
  <c r="L49" i="28"/>
  <c r="K49" i="28"/>
  <c r="J49" i="28"/>
  <c r="I49" i="28"/>
  <c r="H49" i="28"/>
  <c r="G49" i="28"/>
  <c r="F49" i="28"/>
  <c r="E49" i="28"/>
  <c r="D49" i="28"/>
  <c r="BK47" i="28"/>
  <c r="BJ47" i="28"/>
  <c r="BI47" i="28"/>
  <c r="BH47" i="28"/>
  <c r="BG47" i="28"/>
  <c r="BF47" i="28"/>
  <c r="BE47" i="28"/>
  <c r="BD47" i="28"/>
  <c r="BC47" i="28"/>
  <c r="BB47" i="28"/>
  <c r="BA47" i="28"/>
  <c r="AZ47" i="28"/>
  <c r="AY47" i="28"/>
  <c r="AX47" i="28"/>
  <c r="AW47" i="28"/>
  <c r="AV47" i="28"/>
  <c r="AU47" i="28"/>
  <c r="AT47" i="28"/>
  <c r="AS47" i="28"/>
  <c r="AR47" i="28"/>
  <c r="AQ47" i="28"/>
  <c r="AP47" i="28"/>
  <c r="AO47" i="28"/>
  <c r="AN47" i="28"/>
  <c r="AM47" i="28"/>
  <c r="AL47" i="28"/>
  <c r="AK47" i="28"/>
  <c r="AJ47" i="28"/>
  <c r="AI47" i="28"/>
  <c r="AH47" i="28"/>
  <c r="AG47" i="28"/>
  <c r="AF47" i="28"/>
  <c r="AE47" i="28"/>
  <c r="AD47" i="28"/>
  <c r="AC47" i="28"/>
  <c r="AB47" i="28"/>
  <c r="AA47" i="28"/>
  <c r="Z47" i="28"/>
  <c r="Y47" i="28"/>
  <c r="X47" i="28"/>
  <c r="W47" i="28"/>
  <c r="V47" i="28"/>
  <c r="U47" i="28"/>
  <c r="T47" i="28"/>
  <c r="S47" i="28"/>
  <c r="R47" i="28"/>
  <c r="Q47" i="28"/>
  <c r="P47" i="28"/>
  <c r="O47" i="28"/>
  <c r="N47" i="28"/>
  <c r="M47" i="28"/>
  <c r="L47" i="28"/>
  <c r="K47" i="28"/>
  <c r="J47" i="28"/>
  <c r="I47" i="28"/>
  <c r="H47" i="28"/>
  <c r="G47" i="28"/>
  <c r="F47" i="28"/>
  <c r="E47" i="28"/>
  <c r="D47" i="28"/>
  <c r="BK45" i="28"/>
  <c r="BJ45" i="28"/>
  <c r="BI45" i="28"/>
  <c r="BH45" i="28"/>
  <c r="BG45" i="28"/>
  <c r="BF45" i="28"/>
  <c r="BE45" i="28"/>
  <c r="BD45" i="28"/>
  <c r="BC45" i="28"/>
  <c r="BB45" i="28"/>
  <c r="BA45" i="28"/>
  <c r="AZ45" i="28"/>
  <c r="AY45" i="28"/>
  <c r="AX45" i="28"/>
  <c r="AW45" i="28"/>
  <c r="AV45" i="28"/>
  <c r="AU45" i="28"/>
  <c r="AT45" i="28"/>
  <c r="AS45" i="28"/>
  <c r="AR45" i="28"/>
  <c r="AQ45" i="28"/>
  <c r="AP45" i="28"/>
  <c r="AO45" i="28"/>
  <c r="AN45" i="28"/>
  <c r="AM45" i="28"/>
  <c r="AL45" i="28"/>
  <c r="AK45" i="28"/>
  <c r="AJ45" i="28"/>
  <c r="AI45" i="28"/>
  <c r="AH45" i="28"/>
  <c r="AG45" i="28"/>
  <c r="AF45" i="28"/>
  <c r="AE45" i="28"/>
  <c r="AD45" i="28"/>
  <c r="AC45" i="28"/>
  <c r="AB45" i="28"/>
  <c r="AA45" i="28"/>
  <c r="Z45" i="28"/>
  <c r="Y45" i="28"/>
  <c r="X45" i="28"/>
  <c r="W45" i="28"/>
  <c r="V45" i="28"/>
  <c r="U45" i="28"/>
  <c r="T45" i="28"/>
  <c r="S45" i="28"/>
  <c r="R45" i="28"/>
  <c r="Q45" i="28"/>
  <c r="P45" i="28"/>
  <c r="O45" i="28"/>
  <c r="N45" i="28"/>
  <c r="M45" i="28"/>
  <c r="L45" i="28"/>
  <c r="K45" i="28"/>
  <c r="J45" i="28"/>
  <c r="I45" i="28"/>
  <c r="H45" i="28"/>
  <c r="G45" i="28"/>
  <c r="F45" i="28"/>
  <c r="E45" i="28"/>
  <c r="D45" i="28"/>
  <c r="BK44" i="28"/>
  <c r="BJ44" i="28"/>
  <c r="BI44" i="28"/>
  <c r="BH44" i="28"/>
  <c r="BG44" i="28"/>
  <c r="BF44" i="28"/>
  <c r="BE44" i="28"/>
  <c r="BD44" i="28"/>
  <c r="BC44" i="28"/>
  <c r="BB44" i="28"/>
  <c r="BA44" i="28"/>
  <c r="AZ44" i="28"/>
  <c r="AY44" i="28"/>
  <c r="AX44" i="28"/>
  <c r="AW44" i="28"/>
  <c r="AV44" i="28"/>
  <c r="AU44" i="28"/>
  <c r="AT44" i="28"/>
  <c r="AS44" i="28"/>
  <c r="AR44" i="28"/>
  <c r="AQ44" i="28"/>
  <c r="AP44" i="28"/>
  <c r="AO44" i="28"/>
  <c r="AN44" i="28"/>
  <c r="AM44" i="28"/>
  <c r="AL44" i="28"/>
  <c r="AK44" i="28"/>
  <c r="AJ44" i="28"/>
  <c r="AI44" i="28"/>
  <c r="AH44" i="28"/>
  <c r="AG44" i="28"/>
  <c r="AF44" i="28"/>
  <c r="AE44" i="28"/>
  <c r="AD44" i="28"/>
  <c r="AC44" i="28"/>
  <c r="AB44" i="28"/>
  <c r="AA44" i="28"/>
  <c r="Z44" i="28"/>
  <c r="Y44" i="28"/>
  <c r="X44" i="28"/>
  <c r="W44" i="28"/>
  <c r="V44" i="28"/>
  <c r="U44" i="28"/>
  <c r="T44" i="28"/>
  <c r="S44" i="28"/>
  <c r="R44" i="28"/>
  <c r="Q44" i="28"/>
  <c r="P44" i="28"/>
  <c r="O44" i="28"/>
  <c r="N44" i="28"/>
  <c r="M44" i="28"/>
  <c r="L44" i="28"/>
  <c r="K44" i="28"/>
  <c r="J44" i="28"/>
  <c r="I44" i="28"/>
  <c r="H44" i="28"/>
  <c r="G44" i="28"/>
  <c r="F44" i="28"/>
  <c r="E44" i="28"/>
  <c r="D44" i="28"/>
  <c r="BK43" i="28"/>
  <c r="BJ43" i="28"/>
  <c r="BI43" i="28"/>
  <c r="BH43" i="28"/>
  <c r="BG43" i="28"/>
  <c r="BF43" i="28"/>
  <c r="BE43" i="28"/>
  <c r="BD43" i="28"/>
  <c r="BC43" i="28"/>
  <c r="BB43" i="28"/>
  <c r="BA43" i="28"/>
  <c r="AZ43" i="28"/>
  <c r="AY43" i="28"/>
  <c r="AX43" i="28"/>
  <c r="AW43" i="28"/>
  <c r="AV43" i="28"/>
  <c r="AU43" i="28"/>
  <c r="AT43" i="28"/>
  <c r="AS43" i="28"/>
  <c r="AR43" i="28"/>
  <c r="AQ43" i="28"/>
  <c r="AP43" i="28"/>
  <c r="AO43" i="28"/>
  <c r="AN43" i="28"/>
  <c r="AM43" i="28"/>
  <c r="AL43" i="28"/>
  <c r="AK43" i="28"/>
  <c r="AJ43" i="28"/>
  <c r="AI43" i="28"/>
  <c r="AH43" i="28"/>
  <c r="AG43" i="28"/>
  <c r="AF43" i="28"/>
  <c r="AE43" i="28"/>
  <c r="AD43" i="28"/>
  <c r="AC43" i="28"/>
  <c r="AB43" i="28"/>
  <c r="AA43" i="28"/>
  <c r="Z43" i="28"/>
  <c r="Y43" i="28"/>
  <c r="X43" i="28"/>
  <c r="W43" i="28"/>
  <c r="V43" i="28"/>
  <c r="U43" i="28"/>
  <c r="T43" i="28"/>
  <c r="S43" i="28"/>
  <c r="R43" i="28"/>
  <c r="Q43" i="28"/>
  <c r="P43" i="28"/>
  <c r="O43" i="28"/>
  <c r="N43" i="28"/>
  <c r="M43" i="28"/>
  <c r="L43" i="28"/>
  <c r="K43" i="28"/>
  <c r="J43" i="28"/>
  <c r="I43" i="28"/>
  <c r="H43" i="28"/>
  <c r="G43" i="28"/>
  <c r="F43" i="28"/>
  <c r="E43" i="28"/>
  <c r="D43" i="28"/>
  <c r="BK42" i="28"/>
  <c r="BJ42" i="28"/>
  <c r="BI42" i="28"/>
  <c r="BH42" i="28"/>
  <c r="BG42" i="28"/>
  <c r="BF42" i="28"/>
  <c r="BE42" i="28"/>
  <c r="BD42" i="28"/>
  <c r="BC42" i="28"/>
  <c r="BB42" i="28"/>
  <c r="BA42" i="28"/>
  <c r="AZ42" i="28"/>
  <c r="AY42" i="28"/>
  <c r="AX42" i="28"/>
  <c r="AW42" i="28"/>
  <c r="AV42" i="28"/>
  <c r="AU42" i="28"/>
  <c r="AT42" i="28"/>
  <c r="AS42" i="28"/>
  <c r="AR42" i="28"/>
  <c r="AQ42" i="28"/>
  <c r="AP42" i="28"/>
  <c r="AO42" i="28"/>
  <c r="AN42" i="28"/>
  <c r="AM42" i="28"/>
  <c r="AL42" i="28"/>
  <c r="AK42" i="28"/>
  <c r="AJ42" i="28"/>
  <c r="AI42" i="28"/>
  <c r="AH42" i="28"/>
  <c r="AG42" i="28"/>
  <c r="AF42" i="28"/>
  <c r="AE42" i="28"/>
  <c r="AD42" i="28"/>
  <c r="AC42" i="28"/>
  <c r="AB42" i="28"/>
  <c r="AA42" i="28"/>
  <c r="Z42" i="28"/>
  <c r="Y42" i="28"/>
  <c r="X42" i="28"/>
  <c r="W42" i="28"/>
  <c r="V42" i="28"/>
  <c r="U42" i="28"/>
  <c r="T42" i="28"/>
  <c r="S42" i="28"/>
  <c r="R42" i="28"/>
  <c r="Q42" i="28"/>
  <c r="P42" i="28"/>
  <c r="O42" i="28"/>
  <c r="N42" i="28"/>
  <c r="M42" i="28"/>
  <c r="L42" i="28"/>
  <c r="K42" i="28"/>
  <c r="J42" i="28"/>
  <c r="I42" i="28"/>
  <c r="H42" i="28"/>
  <c r="G42" i="28"/>
  <c r="F42" i="28"/>
  <c r="E42" i="28"/>
  <c r="D42" i="28"/>
  <c r="BK34" i="28"/>
  <c r="BJ34" i="28"/>
  <c r="BI34" i="28"/>
  <c r="BH34" i="28"/>
  <c r="BG34" i="28"/>
  <c r="BF34" i="28"/>
  <c r="BE34" i="28"/>
  <c r="BD34" i="28"/>
  <c r="BC34" i="28"/>
  <c r="BB34" i="28"/>
  <c r="BA34" i="28"/>
  <c r="AZ34" i="28"/>
  <c r="AY34" i="28"/>
  <c r="AX34" i="28"/>
  <c r="AW34" i="28"/>
  <c r="AV34" i="28"/>
  <c r="AU34" i="28"/>
  <c r="AT34" i="28"/>
  <c r="AS34" i="28"/>
  <c r="AR34" i="28"/>
  <c r="AQ34" i="28"/>
  <c r="AP34" i="28"/>
  <c r="AO34" i="28"/>
  <c r="AN34" i="28"/>
  <c r="AM34" i="28"/>
  <c r="AL34" i="28"/>
  <c r="AK34" i="28"/>
  <c r="AJ34" i="28"/>
  <c r="AI34" i="28"/>
  <c r="AH34" i="28"/>
  <c r="AG34" i="28"/>
  <c r="AF34" i="28"/>
  <c r="AE34" i="28"/>
  <c r="AD34" i="28"/>
  <c r="AC34" i="28"/>
  <c r="AB34" i="28"/>
  <c r="AA34" i="28"/>
  <c r="Z34" i="28"/>
  <c r="Y34" i="28"/>
  <c r="X34" i="28"/>
  <c r="W34" i="28"/>
  <c r="V34" i="28"/>
  <c r="U34" i="28"/>
  <c r="T34" i="28"/>
  <c r="S34" i="28"/>
  <c r="R34" i="28"/>
  <c r="Q34" i="28"/>
  <c r="P34" i="28"/>
  <c r="O34" i="28"/>
  <c r="N34" i="28"/>
  <c r="M34" i="28"/>
  <c r="L34" i="28"/>
  <c r="K34" i="28"/>
  <c r="J34" i="28"/>
  <c r="I34" i="28"/>
  <c r="H34" i="28"/>
  <c r="G34" i="28"/>
  <c r="F34" i="28"/>
  <c r="E34" i="28"/>
  <c r="BK29" i="28"/>
  <c r="BJ29" i="28"/>
  <c r="BI29" i="28"/>
  <c r="BH29" i="28"/>
  <c r="BG29" i="28"/>
  <c r="BF29" i="28"/>
  <c r="BE29" i="28"/>
  <c r="BD29" i="28"/>
  <c r="BC29" i="28"/>
  <c r="BB29" i="28"/>
  <c r="BA29" i="28"/>
  <c r="AZ29" i="28"/>
  <c r="AY29" i="28"/>
  <c r="AX29" i="28"/>
  <c r="AW29" i="28"/>
  <c r="AV29" i="28"/>
  <c r="AU29" i="28"/>
  <c r="AT29" i="28"/>
  <c r="AS29" i="28"/>
  <c r="AR29" i="28"/>
  <c r="AQ29" i="28"/>
  <c r="AP29" i="28"/>
  <c r="AO29" i="28"/>
  <c r="AN29" i="28"/>
  <c r="AM29" i="28"/>
  <c r="AL29" i="28"/>
  <c r="AK29" i="28"/>
  <c r="AJ29" i="28"/>
  <c r="AI29" i="28"/>
  <c r="AH29" i="28"/>
  <c r="AG29" i="28"/>
  <c r="AF29" i="28"/>
  <c r="AE29" i="28"/>
  <c r="AD29" i="28"/>
  <c r="AC29" i="28"/>
  <c r="AB29" i="28"/>
  <c r="AA29" i="28"/>
  <c r="Z29" i="28"/>
  <c r="Y29" i="28"/>
  <c r="X29" i="28"/>
  <c r="W29" i="28"/>
  <c r="V29" i="28"/>
  <c r="U29" i="28"/>
  <c r="T29" i="28"/>
  <c r="S29" i="28"/>
  <c r="R29" i="28"/>
  <c r="Q29" i="28"/>
  <c r="P29" i="28"/>
  <c r="O29" i="28"/>
  <c r="N29" i="28"/>
  <c r="M29" i="28"/>
  <c r="L29" i="28"/>
  <c r="K29" i="28"/>
  <c r="J29" i="28"/>
  <c r="I29" i="28"/>
  <c r="H29" i="28"/>
  <c r="G29" i="28"/>
  <c r="F29" i="28"/>
  <c r="E29" i="28"/>
  <c r="D29" i="28"/>
  <c r="BK17" i="28"/>
  <c r="BJ17" i="28"/>
  <c r="BI17" i="28"/>
  <c r="BH17" i="28"/>
  <c r="BG17" i="28"/>
  <c r="BF17" i="28"/>
  <c r="BE17" i="28"/>
  <c r="BD17" i="28"/>
  <c r="BC17" i="28"/>
  <c r="BB17" i="28"/>
  <c r="BA17" i="28"/>
  <c r="AZ17" i="28"/>
  <c r="AY17" i="28"/>
  <c r="AX17" i="28"/>
  <c r="AW17" i="28"/>
  <c r="AV17" i="28"/>
  <c r="AU17" i="28"/>
  <c r="AT17" i="28"/>
  <c r="AS17" i="28"/>
  <c r="AR17" i="28"/>
  <c r="AQ17" i="28"/>
  <c r="AP17" i="28"/>
  <c r="AO17" i="28"/>
  <c r="AN17" i="28"/>
  <c r="AM17" i="28"/>
  <c r="AL17" i="28"/>
  <c r="AK17" i="28"/>
  <c r="AJ17" i="28"/>
  <c r="AI17" i="28"/>
  <c r="AH17" i="28"/>
  <c r="AG17" i="28"/>
  <c r="AF17" i="28"/>
  <c r="AE17" i="28"/>
  <c r="AD17" i="28"/>
  <c r="AC17" i="28"/>
  <c r="AB17" i="28"/>
  <c r="AA17" i="28"/>
  <c r="Z17" i="28"/>
  <c r="Y17" i="28"/>
  <c r="X17" i="28"/>
  <c r="W17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E11" i="28"/>
  <c r="E20" i="28" s="1"/>
  <c r="F11" i="28"/>
  <c r="G11" i="28"/>
  <c r="G12" i="28" s="1"/>
  <c r="H11" i="28"/>
  <c r="I11" i="28"/>
  <c r="I21" i="28" s="1"/>
  <c r="J11" i="28"/>
  <c r="K11" i="28"/>
  <c r="K13" i="28" s="1"/>
  <c r="L11" i="28"/>
  <c r="M11" i="28"/>
  <c r="M39" i="28" s="1"/>
  <c r="N11" i="28"/>
  <c r="O11" i="28"/>
  <c r="O12" i="28" s="1"/>
  <c r="P11" i="28"/>
  <c r="P33" i="28" s="1"/>
  <c r="Q11" i="28"/>
  <c r="Q33" i="28" s="1"/>
  <c r="R11" i="28"/>
  <c r="S11" i="28"/>
  <c r="S16" i="28" s="1"/>
  <c r="T11" i="28"/>
  <c r="U11" i="28"/>
  <c r="U41" i="28" s="1"/>
  <c r="V11" i="28"/>
  <c r="W11" i="28"/>
  <c r="W12" i="28" s="1"/>
  <c r="X11" i="28"/>
  <c r="Y11" i="28"/>
  <c r="Y31" i="28" s="1"/>
  <c r="Z11" i="28"/>
  <c r="AA11" i="28"/>
  <c r="AA13" i="28" s="1"/>
  <c r="AB11" i="28"/>
  <c r="AC11" i="28"/>
  <c r="AC28" i="28" s="1"/>
  <c r="AD11" i="28"/>
  <c r="AE11" i="28"/>
  <c r="AF11" i="28"/>
  <c r="AF32" i="28" s="1"/>
  <c r="AG11" i="28"/>
  <c r="AG19" i="28" s="1"/>
  <c r="AH11" i="28"/>
  <c r="AI11" i="28"/>
  <c r="AJ11" i="28"/>
  <c r="AK11" i="28"/>
  <c r="AK20" i="28" s="1"/>
  <c r="AL11" i="28"/>
  <c r="AM11" i="28"/>
  <c r="AM12" i="28" s="1"/>
  <c r="AN11" i="28"/>
  <c r="AO11" i="28"/>
  <c r="AO21" i="28" s="1"/>
  <c r="AP11" i="28"/>
  <c r="AQ11" i="28"/>
  <c r="AR11" i="28"/>
  <c r="AS11" i="28"/>
  <c r="AS22" i="28" s="1"/>
  <c r="AT11" i="28"/>
  <c r="AU11" i="28"/>
  <c r="AV11" i="28"/>
  <c r="AV33" i="28" s="1"/>
  <c r="AW11" i="28"/>
  <c r="AW23" i="28" s="1"/>
  <c r="AX11" i="28"/>
  <c r="AY11" i="28"/>
  <c r="AZ11" i="28"/>
  <c r="AZ32" i="28" s="1"/>
  <c r="BA11" i="28"/>
  <c r="BA26" i="28" s="1"/>
  <c r="BB11" i="28"/>
  <c r="BC11" i="28"/>
  <c r="BC12" i="28" s="1"/>
  <c r="BD11" i="28"/>
  <c r="BE11" i="28"/>
  <c r="BE27" i="28" s="1"/>
  <c r="BF11" i="28"/>
  <c r="BG11" i="28"/>
  <c r="BH11" i="28"/>
  <c r="BI11" i="28"/>
  <c r="BI26" i="28" s="1"/>
  <c r="BJ11" i="28"/>
  <c r="BK11" i="28"/>
  <c r="D11" i="28"/>
  <c r="BA41" i="28"/>
  <c r="AO36" i="28"/>
  <c r="M32" i="28"/>
  <c r="BA30" i="28"/>
  <c r="AK28" i="28"/>
  <c r="AW27" i="28"/>
  <c r="I27" i="28"/>
  <c r="AC26" i="28"/>
  <c r="AO23" i="28"/>
  <c r="BI22" i="28"/>
  <c r="U22" i="28"/>
  <c r="AG21" i="28"/>
  <c r="BA20" i="28"/>
  <c r="M20" i="28"/>
  <c r="Y19" i="28"/>
  <c r="AY16" i="28"/>
  <c r="AI16" i="28"/>
  <c r="U16" i="28"/>
  <c r="J16" i="28"/>
  <c r="BB13" i="28"/>
  <c r="AL13" i="28"/>
  <c r="Z13" i="28"/>
  <c r="R13" i="28"/>
  <c r="J13" i="28"/>
  <c r="BK12" i="28"/>
  <c r="BJ12" i="28"/>
  <c r="BB12" i="28"/>
  <c r="AU12" i="28"/>
  <c r="AT12" i="28"/>
  <c r="AL12" i="28"/>
  <c r="AE12" i="28"/>
  <c r="AD12" i="28"/>
  <c r="V12" i="28"/>
  <c r="N12" i="28"/>
  <c r="F12" i="28"/>
  <c r="BJ16" i="28"/>
  <c r="BF13" i="28"/>
  <c r="BA27" i="28"/>
  <c r="AT16" i="28"/>
  <c r="AP41" i="28"/>
  <c r="AL40" i="28"/>
  <c r="AH39" i="28"/>
  <c r="AD36" i="28"/>
  <c r="Y28" i="28"/>
  <c r="N16" i="28"/>
  <c r="I28" i="28"/>
  <c r="M30" i="28" l="1"/>
  <c r="AK27" i="28"/>
  <c r="Y16" i="28"/>
  <c r="AO19" i="28"/>
  <c r="AW21" i="28"/>
  <c r="I23" i="28"/>
  <c r="Q27" i="28"/>
  <c r="AW28" i="28"/>
  <c r="BE28" i="28"/>
  <c r="BI20" i="28"/>
  <c r="AK26" i="28"/>
  <c r="BA32" i="28"/>
  <c r="Q21" i="28"/>
  <c r="E26" i="28"/>
  <c r="M28" i="28"/>
  <c r="Q40" i="28"/>
  <c r="AC30" i="28"/>
  <c r="AS30" i="28"/>
  <c r="BA16" i="28"/>
  <c r="U20" i="28"/>
  <c r="AC22" i="28"/>
  <c r="BE23" i="28"/>
  <c r="E28" i="28"/>
  <c r="I31" i="28"/>
  <c r="AS39" i="28"/>
  <c r="I19" i="28"/>
  <c r="AW19" i="28"/>
  <c r="AC20" i="28"/>
  <c r="BE21" i="28"/>
  <c r="AK22" i="28"/>
  <c r="Y23" i="28"/>
  <c r="AS26" i="28"/>
  <c r="AG27" i="28"/>
  <c r="E30" i="28"/>
  <c r="AO31" i="28"/>
  <c r="AW33" i="28"/>
  <c r="U32" i="28"/>
  <c r="AG31" i="28"/>
  <c r="AO32" i="28"/>
  <c r="AW31" i="28"/>
  <c r="BI30" i="28"/>
  <c r="S13" i="28"/>
  <c r="AO16" i="28"/>
  <c r="Q19" i="28"/>
  <c r="BE19" i="28"/>
  <c r="AS20" i="28"/>
  <c r="Y21" i="28"/>
  <c r="E22" i="28"/>
  <c r="BA22" i="28"/>
  <c r="AG23" i="28"/>
  <c r="M26" i="28"/>
  <c r="AO27" i="28"/>
  <c r="U28" i="28"/>
  <c r="AK30" i="28"/>
  <c r="BE31" i="28"/>
  <c r="I36" i="28"/>
  <c r="AW40" i="28"/>
  <c r="E32" i="28"/>
  <c r="Q31" i="28"/>
  <c r="AK16" i="28"/>
  <c r="BE16" i="28"/>
  <c r="M22" i="28"/>
  <c r="Q23" i="28"/>
  <c r="U26" i="28"/>
  <c r="Y27" i="28"/>
  <c r="U30" i="28"/>
  <c r="AP13" i="28"/>
  <c r="AD16" i="28"/>
  <c r="AD32" i="28"/>
  <c r="F33" i="28"/>
  <c r="F41" i="28"/>
  <c r="F39" i="28"/>
  <c r="F36" i="28"/>
  <c r="F31" i="28"/>
  <c r="F32" i="28"/>
  <c r="F27" i="28"/>
  <c r="F23" i="28"/>
  <c r="F21" i="28"/>
  <c r="F19" i="28"/>
  <c r="F28" i="28"/>
  <c r="F20" i="28"/>
  <c r="F30" i="28"/>
  <c r="F26" i="28"/>
  <c r="F22" i="28"/>
  <c r="J33" i="28"/>
  <c r="J40" i="28"/>
  <c r="J36" i="28"/>
  <c r="J39" i="28"/>
  <c r="J32" i="28"/>
  <c r="J30" i="28"/>
  <c r="J28" i="28"/>
  <c r="J26" i="28"/>
  <c r="J22" i="28"/>
  <c r="J20" i="28"/>
  <c r="J21" i="28"/>
  <c r="J31" i="28"/>
  <c r="J27" i="28"/>
  <c r="J23" i="28"/>
  <c r="J19" i="28"/>
  <c r="N33" i="28"/>
  <c r="N41" i="28"/>
  <c r="N39" i="28"/>
  <c r="N40" i="28"/>
  <c r="N31" i="28"/>
  <c r="N30" i="28"/>
  <c r="N27" i="28"/>
  <c r="N23" i="28"/>
  <c r="N21" i="28"/>
  <c r="N19" i="28"/>
  <c r="N32" i="28"/>
  <c r="N26" i="28"/>
  <c r="N22" i="28"/>
  <c r="N36" i="28"/>
  <c r="N28" i="28"/>
  <c r="N20" i="28"/>
  <c r="R33" i="28"/>
  <c r="R40" i="28"/>
  <c r="R36" i="28"/>
  <c r="R41" i="28"/>
  <c r="R32" i="28"/>
  <c r="R30" i="28"/>
  <c r="R31" i="28"/>
  <c r="R28" i="28"/>
  <c r="R26" i="28"/>
  <c r="R22" i="28"/>
  <c r="R20" i="28"/>
  <c r="R16" i="28"/>
  <c r="R27" i="28"/>
  <c r="R23" i="28"/>
  <c r="R19" i="28"/>
  <c r="R39" i="28"/>
  <c r="R21" i="28"/>
  <c r="V33" i="28"/>
  <c r="V41" i="28"/>
  <c r="V39" i="28"/>
  <c r="V36" i="28"/>
  <c r="V31" i="28"/>
  <c r="V32" i="28"/>
  <c r="V27" i="28"/>
  <c r="V23" i="28"/>
  <c r="V21" i="28"/>
  <c r="V19" i="28"/>
  <c r="V30" i="28"/>
  <c r="V28" i="28"/>
  <c r="V20" i="28"/>
  <c r="V40" i="28"/>
  <c r="V16" i="28"/>
  <c r="V26" i="28"/>
  <c r="V22" i="28"/>
  <c r="Z33" i="28"/>
  <c r="Z40" i="28"/>
  <c r="Z36" i="28"/>
  <c r="Z39" i="28"/>
  <c r="Z32" i="28"/>
  <c r="Z30" i="28"/>
  <c r="Z28" i="28"/>
  <c r="Z26" i="28"/>
  <c r="Z22" i="28"/>
  <c r="Z20" i="28"/>
  <c r="Z31" i="28"/>
  <c r="Z21" i="28"/>
  <c r="Z41" i="28"/>
  <c r="Z27" i="28"/>
  <c r="Z23" i="28"/>
  <c r="Z19" i="28"/>
  <c r="Z16" i="28"/>
  <c r="AD33" i="28"/>
  <c r="AD41" i="28"/>
  <c r="AD39" i="28"/>
  <c r="AD40" i="28"/>
  <c r="AD31" i="28"/>
  <c r="AD30" i="28"/>
  <c r="AD27" i="28"/>
  <c r="AD23" i="28"/>
  <c r="AD21" i="28"/>
  <c r="AD19" i="28"/>
  <c r="AD26" i="28"/>
  <c r="AD22" i="28"/>
  <c r="AD28" i="28"/>
  <c r="AD20" i="28"/>
  <c r="AH33" i="28"/>
  <c r="AH32" i="28"/>
  <c r="AH40" i="28"/>
  <c r="AH36" i="28"/>
  <c r="AH41" i="28"/>
  <c r="AH30" i="28"/>
  <c r="AH31" i="28"/>
  <c r="AH28" i="28"/>
  <c r="AH26" i="28"/>
  <c r="AH22" i="28"/>
  <c r="AH20" i="28"/>
  <c r="AH16" i="28"/>
  <c r="AH27" i="28"/>
  <c r="AH23" i="28"/>
  <c r="AH19" i="28"/>
  <c r="AH21" i="28"/>
  <c r="AL33" i="28"/>
  <c r="AL41" i="28"/>
  <c r="AL39" i="28"/>
  <c r="AL32" i="28"/>
  <c r="AL36" i="28"/>
  <c r="AL31" i="28"/>
  <c r="AL27" i="28"/>
  <c r="AL23" i="28"/>
  <c r="AL21" i="28"/>
  <c r="AL19" i="28"/>
  <c r="AL28" i="28"/>
  <c r="AL20" i="28"/>
  <c r="AL16" i="28"/>
  <c r="AL30" i="28"/>
  <c r="AL26" i="28"/>
  <c r="AL22" i="28"/>
  <c r="AP33" i="28"/>
  <c r="AP40" i="28"/>
  <c r="AP36" i="28"/>
  <c r="AP39" i="28"/>
  <c r="AP30" i="28"/>
  <c r="AP32" i="28"/>
  <c r="AP26" i="28"/>
  <c r="AP22" i="28"/>
  <c r="AP20" i="28"/>
  <c r="AP21" i="28"/>
  <c r="AP28" i="28"/>
  <c r="AP31" i="28"/>
  <c r="AP27" i="28"/>
  <c r="AP23" i="28"/>
  <c r="AP19" i="28"/>
  <c r="AP16" i="28"/>
  <c r="AT33" i="28"/>
  <c r="AT41" i="28"/>
  <c r="AT39" i="28"/>
  <c r="AT40" i="28"/>
  <c r="AT31" i="28"/>
  <c r="AT28" i="28"/>
  <c r="AT32" i="28"/>
  <c r="AT30" i="28"/>
  <c r="AT27" i="28"/>
  <c r="AT23" i="28"/>
  <c r="AT21" i="28"/>
  <c r="AT19" i="28"/>
  <c r="AT26" i="28"/>
  <c r="AT22" i="28"/>
  <c r="AT36" i="28"/>
  <c r="AT20" i="28"/>
  <c r="AX33" i="28"/>
  <c r="AX32" i="28"/>
  <c r="AX40" i="28"/>
  <c r="AX36" i="28"/>
  <c r="AX41" i="28"/>
  <c r="AX30" i="28"/>
  <c r="AX31" i="28"/>
  <c r="AX26" i="28"/>
  <c r="AX22" i="28"/>
  <c r="AX20" i="28"/>
  <c r="AX16" i="28"/>
  <c r="AX28" i="28"/>
  <c r="AX27" i="28"/>
  <c r="AX23" i="28"/>
  <c r="AX19" i="28"/>
  <c r="AX39" i="28"/>
  <c r="AX21" i="28"/>
  <c r="BB33" i="28"/>
  <c r="BB41" i="28"/>
  <c r="BB39" i="28"/>
  <c r="BB32" i="28"/>
  <c r="BB36" i="28"/>
  <c r="BB31" i="28"/>
  <c r="BB28" i="28"/>
  <c r="BB27" i="28"/>
  <c r="BB23" i="28"/>
  <c r="BB21" i="28"/>
  <c r="BB19" i="28"/>
  <c r="BB30" i="28"/>
  <c r="BB20" i="28"/>
  <c r="BB40" i="28"/>
  <c r="BB16" i="28"/>
  <c r="BB26" i="28"/>
  <c r="BB22" i="28"/>
  <c r="BF33" i="28"/>
  <c r="BF40" i="28"/>
  <c r="BF36" i="28"/>
  <c r="BF39" i="28"/>
  <c r="BF32" i="28"/>
  <c r="BF30" i="28"/>
  <c r="BF28" i="28"/>
  <c r="BF26" i="28"/>
  <c r="BF22" i="28"/>
  <c r="BF20" i="28"/>
  <c r="BF23" i="28"/>
  <c r="BF21" i="28"/>
  <c r="BF16" i="28"/>
  <c r="BF41" i="28"/>
  <c r="BF31" i="28"/>
  <c r="BF27" i="28"/>
  <c r="BF19" i="28"/>
  <c r="BJ33" i="28"/>
  <c r="BJ41" i="28"/>
  <c r="BJ39" i="28"/>
  <c r="BJ40" i="28"/>
  <c r="BJ31" i="28"/>
  <c r="BJ28" i="28"/>
  <c r="BJ30" i="28"/>
  <c r="BJ27" i="28"/>
  <c r="BJ23" i="28"/>
  <c r="BJ21" i="28"/>
  <c r="BJ19" i="28"/>
  <c r="BJ26" i="28"/>
  <c r="BJ22" i="28"/>
  <c r="BJ32" i="28"/>
  <c r="BJ20" i="28"/>
  <c r="J12" i="28"/>
  <c r="R12" i="28"/>
  <c r="Z12" i="28"/>
  <c r="AH12" i="28"/>
  <c r="AP12" i="28"/>
  <c r="AX12" i="28"/>
  <c r="BF12" i="28"/>
  <c r="F13" i="28"/>
  <c r="N13" i="28"/>
  <c r="V13" i="28"/>
  <c r="AD13" i="28"/>
  <c r="AT13" i="28"/>
  <c r="BJ13" i="28"/>
  <c r="G33" i="28"/>
  <c r="G41" i="28"/>
  <c r="G40" i="28"/>
  <c r="G39" i="28"/>
  <c r="G36" i="28"/>
  <c r="G32" i="28"/>
  <c r="G31" i="28"/>
  <c r="G30" i="28"/>
  <c r="G28" i="28"/>
  <c r="G27" i="28"/>
  <c r="G26" i="28"/>
  <c r="G23" i="28"/>
  <c r="G22" i="28"/>
  <c r="G21" i="28"/>
  <c r="G20" i="28"/>
  <c r="G19" i="28"/>
  <c r="G16" i="28"/>
  <c r="K33" i="28"/>
  <c r="K41" i="28"/>
  <c r="K40" i="28"/>
  <c r="K39" i="28"/>
  <c r="K36" i="28"/>
  <c r="K32" i="28"/>
  <c r="K31" i="28"/>
  <c r="K30" i="28"/>
  <c r="K28" i="28"/>
  <c r="K27" i="28"/>
  <c r="K26" i="28"/>
  <c r="K23" i="28"/>
  <c r="K22" i="28"/>
  <c r="K21" i="28"/>
  <c r="K20" i="28"/>
  <c r="K19" i="28"/>
  <c r="K16" i="28"/>
  <c r="O33" i="28"/>
  <c r="O41" i="28"/>
  <c r="O40" i="28"/>
  <c r="O39" i="28"/>
  <c r="O36" i="28"/>
  <c r="O32" i="28"/>
  <c r="O31" i="28"/>
  <c r="O30" i="28"/>
  <c r="O28" i="28"/>
  <c r="O27" i="28"/>
  <c r="O26" i="28"/>
  <c r="O23" i="28"/>
  <c r="O22" i="28"/>
  <c r="O21" i="28"/>
  <c r="O20" i="28"/>
  <c r="O19" i="28"/>
  <c r="O16" i="28"/>
  <c r="S33" i="28"/>
  <c r="S41" i="28"/>
  <c r="S40" i="28"/>
  <c r="S39" i="28"/>
  <c r="S36" i="28"/>
  <c r="S32" i="28"/>
  <c r="S31" i="28"/>
  <c r="S30" i="28"/>
  <c r="S28" i="28"/>
  <c r="S27" i="28"/>
  <c r="S26" i="28"/>
  <c r="S23" i="28"/>
  <c r="S22" i="28"/>
  <c r="S21" i="28"/>
  <c r="S20" i="28"/>
  <c r="S19" i="28"/>
  <c r="W33" i="28"/>
  <c r="W41" i="28"/>
  <c r="W40" i="28"/>
  <c r="W39" i="28"/>
  <c r="W36" i="28"/>
  <c r="W32" i="28"/>
  <c r="W31" i="28"/>
  <c r="W30" i="28"/>
  <c r="W28" i="28"/>
  <c r="W27" i="28"/>
  <c r="W26" i="28"/>
  <c r="W23" i="28"/>
  <c r="W22" i="28"/>
  <c r="W21" i="28"/>
  <c r="W20" i="28"/>
  <c r="W19" i="28"/>
  <c r="W16" i="28"/>
  <c r="AA33" i="28"/>
  <c r="AA32" i="28"/>
  <c r="AA41" i="28"/>
  <c r="AA40" i="28"/>
  <c r="AA39" i="28"/>
  <c r="AA36" i="28"/>
  <c r="AA31" i="28"/>
  <c r="AA30" i="28"/>
  <c r="AA28" i="28"/>
  <c r="AA27" i="28"/>
  <c r="AA26" i="28"/>
  <c r="AA23" i="28"/>
  <c r="AA22" i="28"/>
  <c r="AA21" i="28"/>
  <c r="AA20" i="28"/>
  <c r="AA19" i="28"/>
  <c r="AA16" i="28"/>
  <c r="AE33" i="28"/>
  <c r="AE32" i="28"/>
  <c r="AE41" i="28"/>
  <c r="AE40" i="28"/>
  <c r="AE39" i="28"/>
  <c r="AE36" i="28"/>
  <c r="AE31" i="28"/>
  <c r="AE30" i="28"/>
  <c r="AE28" i="28"/>
  <c r="AE27" i="28"/>
  <c r="AE26" i="28"/>
  <c r="AE23" i="28"/>
  <c r="AE22" i="28"/>
  <c r="AE21" i="28"/>
  <c r="AE20" i="28"/>
  <c r="AE19" i="28"/>
  <c r="AE13" i="28"/>
  <c r="AE16" i="28"/>
  <c r="AI33" i="28"/>
  <c r="AI32" i="28"/>
  <c r="AI41" i="28"/>
  <c r="AI40" i="28"/>
  <c r="AI39" i="28"/>
  <c r="AI36" i="28"/>
  <c r="AI31" i="28"/>
  <c r="AI30" i="28"/>
  <c r="AI28" i="28"/>
  <c r="AI27" i="28"/>
  <c r="AI26" i="28"/>
  <c r="AI23" i="28"/>
  <c r="AI22" i="28"/>
  <c r="AI21" i="28"/>
  <c r="AI20" i="28"/>
  <c r="AI19" i="28"/>
  <c r="AI13" i="28"/>
  <c r="AM33" i="28"/>
  <c r="AM32" i="28"/>
  <c r="AM41" i="28"/>
  <c r="AM40" i="28"/>
  <c r="AM39" i="28"/>
  <c r="AM36" i="28"/>
  <c r="AM31" i="28"/>
  <c r="AM30" i="28"/>
  <c r="AM28" i="28"/>
  <c r="AM27" i="28"/>
  <c r="AM26" i="28"/>
  <c r="AM23" i="28"/>
  <c r="AM22" i="28"/>
  <c r="AM21" i="28"/>
  <c r="AM20" i="28"/>
  <c r="AM19" i="28"/>
  <c r="AM16" i="28"/>
  <c r="AM13" i="28"/>
  <c r="AQ33" i="28"/>
  <c r="AQ32" i="28"/>
  <c r="AQ41" i="28"/>
  <c r="AQ40" i="28"/>
  <c r="AQ39" i="28"/>
  <c r="AQ36" i="28"/>
  <c r="AQ31" i="28"/>
  <c r="AQ30" i="28"/>
  <c r="AQ27" i="28"/>
  <c r="AQ26" i="28"/>
  <c r="AQ23" i="28"/>
  <c r="AQ22" i="28"/>
  <c r="AQ21" i="28"/>
  <c r="AQ20" i="28"/>
  <c r="AQ19" i="28"/>
  <c r="AQ28" i="28"/>
  <c r="AQ16" i="28"/>
  <c r="AQ13" i="28"/>
  <c r="AU33" i="28"/>
  <c r="AU32" i="28"/>
  <c r="AU41" i="28"/>
  <c r="AU40" i="28"/>
  <c r="AU39" i="28"/>
  <c r="AU36" i="28"/>
  <c r="AU31" i="28"/>
  <c r="AU30" i="28"/>
  <c r="AU28" i="28"/>
  <c r="AU27" i="28"/>
  <c r="AU26" i="28"/>
  <c r="AU23" i="28"/>
  <c r="AU22" i="28"/>
  <c r="AU21" i="28"/>
  <c r="AU20" i="28"/>
  <c r="AU19" i="28"/>
  <c r="AU13" i="28"/>
  <c r="AU16" i="28"/>
  <c r="AY33" i="28"/>
  <c r="AY32" i="28"/>
  <c r="AY41" i="28"/>
  <c r="AY40" i="28"/>
  <c r="AY39" i="28"/>
  <c r="AY36" i="28"/>
  <c r="AY31" i="28"/>
  <c r="AY30" i="28"/>
  <c r="AY28" i="28"/>
  <c r="AY27" i="28"/>
  <c r="AY26" i="28"/>
  <c r="AY23" i="28"/>
  <c r="AY22" i="28"/>
  <c r="AY21" i="28"/>
  <c r="AY20" i="28"/>
  <c r="AY19" i="28"/>
  <c r="AY13" i="28"/>
  <c r="BC33" i="28"/>
  <c r="BC32" i="28"/>
  <c r="BC41" i="28"/>
  <c r="BC40" i="28"/>
  <c r="BC39" i="28"/>
  <c r="BC36" i="28"/>
  <c r="BC31" i="28"/>
  <c r="BC30" i="28"/>
  <c r="BC28" i="28"/>
  <c r="BC27" i="28"/>
  <c r="BC26" i="28"/>
  <c r="BC23" i="28"/>
  <c r="BC22" i="28"/>
  <c r="BC21" i="28"/>
  <c r="BC20" i="28"/>
  <c r="BC19" i="28"/>
  <c r="BC16" i="28"/>
  <c r="BC13" i="28"/>
  <c r="BG33" i="28"/>
  <c r="BG32" i="28"/>
  <c r="BG41" i="28"/>
  <c r="BG40" i="28"/>
  <c r="BG39" i="28"/>
  <c r="BG36" i="28"/>
  <c r="BG31" i="28"/>
  <c r="BG30" i="28"/>
  <c r="BG28" i="28"/>
  <c r="BG27" i="28"/>
  <c r="BG26" i="28"/>
  <c r="BG23" i="28"/>
  <c r="BG22" i="28"/>
  <c r="BG21" i="28"/>
  <c r="BG20" i="28"/>
  <c r="BG19" i="28"/>
  <c r="BG16" i="28"/>
  <c r="BG13" i="28"/>
  <c r="BK33" i="28"/>
  <c r="BK32" i="28"/>
  <c r="BK41" i="28"/>
  <c r="BK40" i="28"/>
  <c r="BK39" i="28"/>
  <c r="BK36" i="28"/>
  <c r="BK31" i="28"/>
  <c r="BK30" i="28"/>
  <c r="BK28" i="28"/>
  <c r="BK27" i="28"/>
  <c r="BK26" i="28"/>
  <c r="BK23" i="28"/>
  <c r="BK22" i="28"/>
  <c r="BK21" i="28"/>
  <c r="BK20" i="28"/>
  <c r="BK19" i="28"/>
  <c r="BK16" i="28"/>
  <c r="BK13" i="28"/>
  <c r="K12" i="28"/>
  <c r="S12" i="28"/>
  <c r="AA12" i="28"/>
  <c r="AI12" i="28"/>
  <c r="AQ12" i="28"/>
  <c r="AY12" i="28"/>
  <c r="BG12" i="28"/>
  <c r="G13" i="28"/>
  <c r="O13" i="28"/>
  <c r="W13" i="28"/>
  <c r="AH13" i="28"/>
  <c r="AX13" i="28"/>
  <c r="F16" i="28"/>
  <c r="BJ36" i="28"/>
  <c r="F40" i="28"/>
  <c r="J41" i="28"/>
  <c r="D41" i="28"/>
  <c r="D40" i="28"/>
  <c r="D39" i="28"/>
  <c r="D36" i="28"/>
  <c r="D32" i="28"/>
  <c r="D31" i="28"/>
  <c r="D30" i="28"/>
  <c r="D28" i="28"/>
  <c r="D27" i="28"/>
  <c r="D26" i="28"/>
  <c r="D23" i="28"/>
  <c r="D22" i="28"/>
  <c r="D21" i="28"/>
  <c r="D20" i="28"/>
  <c r="D19" i="28"/>
  <c r="H41" i="28"/>
  <c r="H40" i="28"/>
  <c r="H39" i="28"/>
  <c r="H36" i="28"/>
  <c r="H32" i="28"/>
  <c r="H31" i="28"/>
  <c r="H30" i="28"/>
  <c r="H28" i="28"/>
  <c r="H27" i="28"/>
  <c r="H26" i="28"/>
  <c r="H23" i="28"/>
  <c r="H22" i="28"/>
  <c r="H21" i="28"/>
  <c r="H20" i="28"/>
  <c r="H19" i="28"/>
  <c r="H33" i="28"/>
  <c r="L41" i="28"/>
  <c r="L40" i="28"/>
  <c r="L39" i="28"/>
  <c r="L36" i="28"/>
  <c r="L32" i="28"/>
  <c r="L31" i="28"/>
  <c r="L30" i="28"/>
  <c r="L33" i="28"/>
  <c r="L28" i="28"/>
  <c r="L27" i="28"/>
  <c r="L26" i="28"/>
  <c r="L23" i="28"/>
  <c r="L22" i="28"/>
  <c r="L21" i="28"/>
  <c r="L20" i="28"/>
  <c r="L19" i="28"/>
  <c r="P41" i="28"/>
  <c r="P40" i="28"/>
  <c r="P39" i="28"/>
  <c r="P36" i="28"/>
  <c r="P32" i="28"/>
  <c r="P31" i="28"/>
  <c r="P30" i="28"/>
  <c r="P28" i="28"/>
  <c r="P27" i="28"/>
  <c r="P26" i="28"/>
  <c r="P23" i="28"/>
  <c r="P22" i="28"/>
  <c r="P21" i="28"/>
  <c r="P20" i="28"/>
  <c r="P19" i="28"/>
  <c r="P16" i="28"/>
  <c r="T41" i="28"/>
  <c r="T40" i="28"/>
  <c r="T39" i="28"/>
  <c r="T36" i="28"/>
  <c r="T32" i="28"/>
  <c r="T31" i="28"/>
  <c r="T30" i="28"/>
  <c r="T33" i="28"/>
  <c r="T28" i="28"/>
  <c r="T27" i="28"/>
  <c r="T26" i="28"/>
  <c r="T23" i="28"/>
  <c r="T22" i="28"/>
  <c r="T21" i="28"/>
  <c r="T20" i="28"/>
  <c r="T19" i="28"/>
  <c r="T16" i="28"/>
  <c r="X41" i="28"/>
  <c r="X40" i="28"/>
  <c r="X39" i="28"/>
  <c r="X36" i="28"/>
  <c r="X32" i="28"/>
  <c r="X31" i="28"/>
  <c r="X30" i="28"/>
  <c r="X28" i="28"/>
  <c r="X27" i="28"/>
  <c r="X26" i="28"/>
  <c r="X23" i="28"/>
  <c r="X22" i="28"/>
  <c r="X21" i="28"/>
  <c r="X20" i="28"/>
  <c r="X19" i="28"/>
  <c r="X16" i="28"/>
  <c r="X33" i="28"/>
  <c r="AB41" i="28"/>
  <c r="AB40" i="28"/>
  <c r="AB39" i="28"/>
  <c r="AB36" i="28"/>
  <c r="AB31" i="28"/>
  <c r="AB30" i="28"/>
  <c r="AB33" i="28"/>
  <c r="AB32" i="28"/>
  <c r="AB28" i="28"/>
  <c r="AB27" i="28"/>
  <c r="AB26" i="28"/>
  <c r="AB23" i="28"/>
  <c r="AB22" i="28"/>
  <c r="AB21" i="28"/>
  <c r="AB20" i="28"/>
  <c r="AB19" i="28"/>
  <c r="AB16" i="28"/>
  <c r="AF41" i="28"/>
  <c r="AF40" i="28"/>
  <c r="AF39" i="28"/>
  <c r="AF36" i="28"/>
  <c r="AF31" i="28"/>
  <c r="AF30" i="28"/>
  <c r="AF28" i="28"/>
  <c r="AF27" i="28"/>
  <c r="AF26" i="28"/>
  <c r="AF23" i="28"/>
  <c r="AF22" i="28"/>
  <c r="AF21" i="28"/>
  <c r="AF20" i="28"/>
  <c r="AF19" i="28"/>
  <c r="AF16" i="28"/>
  <c r="AJ41" i="28"/>
  <c r="AJ40" i="28"/>
  <c r="AJ39" i="28"/>
  <c r="AJ36" i="28"/>
  <c r="AJ31" i="28"/>
  <c r="AJ30" i="28"/>
  <c r="AJ33" i="28"/>
  <c r="AJ28" i="28"/>
  <c r="AJ27" i="28"/>
  <c r="AJ26" i="28"/>
  <c r="AJ23" i="28"/>
  <c r="AJ22" i="28"/>
  <c r="AJ21" i="28"/>
  <c r="AJ20" i="28"/>
  <c r="AJ19" i="28"/>
  <c r="AJ16" i="28"/>
  <c r="AJ32" i="28"/>
  <c r="AN41" i="28"/>
  <c r="AN40" i="28"/>
  <c r="AN39" i="28"/>
  <c r="AN36" i="28"/>
  <c r="AN32" i="28"/>
  <c r="AN31" i="28"/>
  <c r="AN30" i="28"/>
  <c r="AN28" i="28"/>
  <c r="AN27" i="28"/>
  <c r="AN26" i="28"/>
  <c r="AN23" i="28"/>
  <c r="AN22" i="28"/>
  <c r="AN21" i="28"/>
  <c r="AN20" i="28"/>
  <c r="AN19" i="28"/>
  <c r="AN16" i="28"/>
  <c r="AN33" i="28"/>
  <c r="AR41" i="28"/>
  <c r="AR40" i="28"/>
  <c r="AR39" i="28"/>
  <c r="AR36" i="28"/>
  <c r="AR31" i="28"/>
  <c r="AR30" i="28"/>
  <c r="AR28" i="28"/>
  <c r="AR33" i="28"/>
  <c r="AR32" i="28"/>
  <c r="AR27" i="28"/>
  <c r="AR26" i="28"/>
  <c r="AR23" i="28"/>
  <c r="AR22" i="28"/>
  <c r="AR21" i="28"/>
  <c r="AR20" i="28"/>
  <c r="AR19" i="28"/>
  <c r="AR16" i="28"/>
  <c r="AV41" i="28"/>
  <c r="AV40" i="28"/>
  <c r="AV39" i="28"/>
  <c r="AV36" i="28"/>
  <c r="AV31" i="28"/>
  <c r="AV30" i="28"/>
  <c r="AV28" i="28"/>
  <c r="AV32" i="28"/>
  <c r="AV27" i="28"/>
  <c r="AV26" i="28"/>
  <c r="AV23" i="28"/>
  <c r="AV22" i="28"/>
  <c r="AV21" i="28"/>
  <c r="AV20" i="28"/>
  <c r="AV19" i="28"/>
  <c r="AV16" i="28"/>
  <c r="AZ41" i="28"/>
  <c r="AZ40" i="28"/>
  <c r="AZ39" i="28"/>
  <c r="AZ36" i="28"/>
  <c r="AZ31" i="28"/>
  <c r="AZ30" i="28"/>
  <c r="AZ28" i="28"/>
  <c r="AZ33" i="28"/>
  <c r="AZ27" i="28"/>
  <c r="AZ26" i="28"/>
  <c r="AZ23" i="28"/>
  <c r="AZ22" i="28"/>
  <c r="AZ21" i="28"/>
  <c r="AZ20" i="28"/>
  <c r="AZ19" i="28"/>
  <c r="AZ16" i="28"/>
  <c r="BD41" i="28"/>
  <c r="BD40" i="28"/>
  <c r="BD39" i="28"/>
  <c r="BD36" i="28"/>
  <c r="BD32" i="28"/>
  <c r="BD31" i="28"/>
  <c r="BD30" i="28"/>
  <c r="BD28" i="28"/>
  <c r="BD27" i="28"/>
  <c r="BD26" i="28"/>
  <c r="BD23" i="28"/>
  <c r="BD22" i="28"/>
  <c r="BD21" i="28"/>
  <c r="BD20" i="28"/>
  <c r="BD19" i="28"/>
  <c r="BD16" i="28"/>
  <c r="BD33" i="28"/>
  <c r="BH41" i="28"/>
  <c r="BH40" i="28"/>
  <c r="BH39" i="28"/>
  <c r="BH36" i="28"/>
  <c r="BH31" i="28"/>
  <c r="BH30" i="28"/>
  <c r="BH28" i="28"/>
  <c r="BH33" i="28"/>
  <c r="BH32" i="28"/>
  <c r="BH27" i="28"/>
  <c r="BH26" i="28"/>
  <c r="BH23" i="28"/>
  <c r="BH22" i="28"/>
  <c r="BH21" i="28"/>
  <c r="BH20" i="28"/>
  <c r="BH19" i="28"/>
  <c r="BH16" i="28"/>
  <c r="D12" i="28"/>
  <c r="H12" i="28"/>
  <c r="L12" i="28"/>
  <c r="P12" i="28"/>
  <c r="T12" i="28"/>
  <c r="X12" i="28"/>
  <c r="AB12" i="28"/>
  <c r="AF12" i="28"/>
  <c r="AJ12" i="28"/>
  <c r="AN12" i="28"/>
  <c r="AR12" i="28"/>
  <c r="AV12" i="28"/>
  <c r="AZ12" i="28"/>
  <c r="BD12" i="28"/>
  <c r="BH12" i="28"/>
  <c r="D13" i="28"/>
  <c r="H13" i="28"/>
  <c r="L13" i="28"/>
  <c r="P13" i="28"/>
  <c r="T13" i="28"/>
  <c r="X13" i="28"/>
  <c r="AB13" i="28"/>
  <c r="AF13" i="28"/>
  <c r="AJ13" i="28"/>
  <c r="AN13" i="28"/>
  <c r="AR13" i="28"/>
  <c r="AV13" i="28"/>
  <c r="AZ13" i="28"/>
  <c r="BD13" i="28"/>
  <c r="BH13" i="28"/>
  <c r="D16" i="28"/>
  <c r="H16" i="28"/>
  <c r="L16" i="28"/>
  <c r="Q16" i="28"/>
  <c r="AG16" i="28"/>
  <c r="AW16" i="28"/>
  <c r="E19" i="28"/>
  <c r="M19" i="28"/>
  <c r="U19" i="28"/>
  <c r="AC19" i="28"/>
  <c r="AK19" i="28"/>
  <c r="AS19" i="28"/>
  <c r="BA19" i="28"/>
  <c r="BI19" i="28"/>
  <c r="I20" i="28"/>
  <c r="Q20" i="28"/>
  <c r="Y20" i="28"/>
  <c r="AG20" i="28"/>
  <c r="AO20" i="28"/>
  <c r="AW20" i="28"/>
  <c r="BE20" i="28"/>
  <c r="E21" i="28"/>
  <c r="M21" i="28"/>
  <c r="U21" i="28"/>
  <c r="AC21" i="28"/>
  <c r="AK21" i="28"/>
  <c r="AS21" i="28"/>
  <c r="BA21" i="28"/>
  <c r="BI21" i="28"/>
  <c r="I22" i="28"/>
  <c r="Q22" i="28"/>
  <c r="Y22" i="28"/>
  <c r="AG22" i="28"/>
  <c r="AO22" i="28"/>
  <c r="AW22" i="28"/>
  <c r="BE22" i="28"/>
  <c r="E23" i="28"/>
  <c r="M23" i="28"/>
  <c r="U23" i="28"/>
  <c r="AC23" i="28"/>
  <c r="AK23" i="28"/>
  <c r="AS23" i="28"/>
  <c r="BA23" i="28"/>
  <c r="BI23" i="28"/>
  <c r="I26" i="28"/>
  <c r="Q26" i="28"/>
  <c r="Y26" i="28"/>
  <c r="AG26" i="28"/>
  <c r="AO26" i="28"/>
  <c r="AW26" i="28"/>
  <c r="BE26" i="28"/>
  <c r="E27" i="28"/>
  <c r="M27" i="28"/>
  <c r="U27" i="28"/>
  <c r="AC27" i="28"/>
  <c r="AS27" i="28"/>
  <c r="BI27" i="28"/>
  <c r="Q28" i="28"/>
  <c r="AG28" i="28"/>
  <c r="AF33" i="28"/>
  <c r="E40" i="28"/>
  <c r="E36" i="28"/>
  <c r="E33" i="28"/>
  <c r="E39" i="28"/>
  <c r="E31" i="28"/>
  <c r="I41" i="28"/>
  <c r="I39" i="28"/>
  <c r="I33" i="28"/>
  <c r="I40" i="28"/>
  <c r="I32" i="28"/>
  <c r="I30" i="28"/>
  <c r="M40" i="28"/>
  <c r="M36" i="28"/>
  <c r="M33" i="28"/>
  <c r="M41" i="28"/>
  <c r="M31" i="28"/>
  <c r="Q41" i="28"/>
  <c r="Q39" i="28"/>
  <c r="Q36" i="28"/>
  <c r="Q32" i="28"/>
  <c r="Q30" i="28"/>
  <c r="U40" i="28"/>
  <c r="U36" i="28"/>
  <c r="U33" i="28"/>
  <c r="U39" i="28"/>
  <c r="U31" i="28"/>
  <c r="Y41" i="28"/>
  <c r="Y39" i="28"/>
  <c r="Y33" i="28"/>
  <c r="Y40" i="28"/>
  <c r="Y32" i="28"/>
  <c r="Y30" i="28"/>
  <c r="AC40" i="28"/>
  <c r="AC36" i="28"/>
  <c r="AC33" i="28"/>
  <c r="AC32" i="28"/>
  <c r="AC41" i="28"/>
  <c r="AC31" i="28"/>
  <c r="AG41" i="28"/>
  <c r="AG39" i="28"/>
  <c r="AG32" i="28"/>
  <c r="AG36" i="28"/>
  <c r="AG30" i="28"/>
  <c r="AK40" i="28"/>
  <c r="AK36" i="28"/>
  <c r="AK33" i="28"/>
  <c r="AK32" i="28"/>
  <c r="AK39" i="28"/>
  <c r="AK31" i="28"/>
  <c r="AO41" i="28"/>
  <c r="AO39" i="28"/>
  <c r="AO33" i="28"/>
  <c r="AO28" i="28"/>
  <c r="AO40" i="28"/>
  <c r="AO30" i="28"/>
  <c r="AS40" i="28"/>
  <c r="AS36" i="28"/>
  <c r="AS33" i="28"/>
  <c r="AS32" i="28"/>
  <c r="AS41" i="28"/>
  <c r="AS31" i="28"/>
  <c r="AS28" i="28"/>
  <c r="AW41" i="28"/>
  <c r="AW39" i="28"/>
  <c r="AW32" i="28"/>
  <c r="AW36" i="28"/>
  <c r="AW30" i="28"/>
  <c r="BA40" i="28"/>
  <c r="BA36" i="28"/>
  <c r="BA33" i="28"/>
  <c r="BA39" i="28"/>
  <c r="BA31" i="28"/>
  <c r="BA28" i="28"/>
  <c r="BE41" i="28"/>
  <c r="BE39" i="28"/>
  <c r="BE33" i="28"/>
  <c r="BE40" i="28"/>
  <c r="BE32" i="28"/>
  <c r="BE30" i="28"/>
  <c r="BI40" i="28"/>
  <c r="BI36" i="28"/>
  <c r="BI33" i="28"/>
  <c r="BI32" i="28"/>
  <c r="BI41" i="28"/>
  <c r="BI31" i="28"/>
  <c r="BI28" i="28"/>
  <c r="E12" i="28"/>
  <c r="I12" i="28"/>
  <c r="M12" i="28"/>
  <c r="Q12" i="28"/>
  <c r="U12" i="28"/>
  <c r="Y12" i="28"/>
  <c r="AC12" i="28"/>
  <c r="AG12" i="28"/>
  <c r="AK12" i="28"/>
  <c r="AO12" i="28"/>
  <c r="AS12" i="28"/>
  <c r="AW12" i="28"/>
  <c r="BA12" i="28"/>
  <c r="BE12" i="28"/>
  <c r="BI12" i="28"/>
  <c r="E13" i="28"/>
  <c r="I13" i="28"/>
  <c r="M13" i="28"/>
  <c r="Q13" i="28"/>
  <c r="U13" i="28"/>
  <c r="Y13" i="28"/>
  <c r="AC13" i="28"/>
  <c r="AG13" i="28"/>
  <c r="AK13" i="28"/>
  <c r="AO13" i="28"/>
  <c r="AS13" i="28"/>
  <c r="AW13" i="28"/>
  <c r="BA13" i="28"/>
  <c r="BE13" i="28"/>
  <c r="BI13" i="28"/>
  <c r="E16" i="28"/>
  <c r="I16" i="28"/>
  <c r="M16" i="28"/>
  <c r="AC16" i="28"/>
  <c r="AS16" i="28"/>
  <c r="BI16" i="28"/>
  <c r="D33" i="28"/>
  <c r="AG33" i="28"/>
  <c r="Y36" i="28"/>
  <c r="BE36" i="28"/>
  <c r="AC39" i="28"/>
  <c r="BI39" i="28"/>
  <c r="AG40" i="28"/>
  <c r="E41" i="28"/>
  <c r="AK41" i="28"/>
  <c r="AL63" i="15"/>
  <c r="AL56" i="15"/>
  <c r="AL53" i="15"/>
  <c r="AL51" i="15"/>
  <c r="AL47" i="15"/>
  <c r="AL46" i="15"/>
  <c r="AL45" i="15"/>
  <c r="AL44" i="15"/>
  <c r="AL43" i="15"/>
  <c r="AL42" i="15"/>
  <c r="AL41" i="15"/>
  <c r="AL40" i="15"/>
  <c r="AL39" i="15"/>
  <c r="AL36" i="15"/>
  <c r="AL33" i="15"/>
  <c r="AL32" i="15"/>
  <c r="AL31" i="15"/>
  <c r="AL30" i="15"/>
  <c r="AL29" i="15"/>
  <c r="AL28" i="15"/>
  <c r="AL27" i="15"/>
  <c r="AL26" i="15"/>
  <c r="AL23" i="15"/>
  <c r="AL22" i="15"/>
  <c r="AL21" i="15"/>
  <c r="AL20" i="15"/>
  <c r="AL19" i="15"/>
  <c r="AL16" i="15"/>
  <c r="AL15" i="15"/>
  <c r="AL13" i="15"/>
  <c r="AL12" i="15"/>
  <c r="BK63" i="24" l="1"/>
  <c r="BJ63" i="24"/>
  <c r="BI63" i="24"/>
  <c r="BH63" i="24"/>
  <c r="BG63" i="24"/>
  <c r="BF63" i="24"/>
  <c r="BE63" i="24"/>
  <c r="BD63" i="24"/>
  <c r="BC63" i="24"/>
  <c r="BB63" i="24"/>
  <c r="BA63" i="24"/>
  <c r="AZ63" i="24"/>
  <c r="AY63" i="24"/>
  <c r="AX63" i="24"/>
  <c r="AW63" i="24"/>
  <c r="AV63" i="24"/>
  <c r="AU63" i="24"/>
  <c r="AT63" i="24"/>
  <c r="AS63" i="24"/>
  <c r="AR63" i="24"/>
  <c r="AQ63" i="24"/>
  <c r="AP63" i="24"/>
  <c r="AO63" i="24"/>
  <c r="AN63" i="24"/>
  <c r="AM63" i="24"/>
  <c r="AL63" i="24"/>
  <c r="AK63" i="24"/>
  <c r="AJ63" i="24"/>
  <c r="AI63" i="24"/>
  <c r="AH63" i="24"/>
  <c r="AG63" i="24"/>
  <c r="AF63" i="24"/>
  <c r="AE63" i="24"/>
  <c r="AD63" i="24"/>
  <c r="AC63" i="24"/>
  <c r="AB63" i="24"/>
  <c r="AA63" i="24"/>
  <c r="Z63" i="24"/>
  <c r="Y63" i="24"/>
  <c r="X63" i="24"/>
  <c r="W63" i="24"/>
  <c r="V63" i="24"/>
  <c r="U63" i="24"/>
  <c r="T63" i="24"/>
  <c r="S63" i="24"/>
  <c r="R63" i="24"/>
  <c r="Q63" i="24"/>
  <c r="P63" i="24"/>
  <c r="O63" i="24"/>
  <c r="N63" i="24"/>
  <c r="M63" i="24"/>
  <c r="L63" i="24"/>
  <c r="K63" i="24"/>
  <c r="J63" i="24"/>
  <c r="I63" i="24"/>
  <c r="H63" i="24"/>
  <c r="G63" i="24"/>
  <c r="F63" i="24"/>
  <c r="E63" i="24"/>
  <c r="D63" i="24"/>
  <c r="BK59" i="24"/>
  <c r="BJ59" i="24"/>
  <c r="BI59" i="24"/>
  <c r="BH59" i="24"/>
  <c r="BG59" i="24"/>
  <c r="BF59" i="24"/>
  <c r="BE59" i="24"/>
  <c r="BD59" i="24"/>
  <c r="BC59" i="24"/>
  <c r="BB59" i="24"/>
  <c r="BA59" i="24"/>
  <c r="AZ59" i="24"/>
  <c r="AY59" i="24"/>
  <c r="AX59" i="24"/>
  <c r="AW59" i="24"/>
  <c r="AV59" i="24"/>
  <c r="AU59" i="24"/>
  <c r="AT59" i="24"/>
  <c r="AS59" i="24"/>
  <c r="AR59" i="24"/>
  <c r="AQ59" i="24"/>
  <c r="AP59" i="24"/>
  <c r="AO59" i="24"/>
  <c r="AN59" i="24"/>
  <c r="AM59" i="24"/>
  <c r="AL59" i="24"/>
  <c r="AK59" i="24"/>
  <c r="AJ59" i="24"/>
  <c r="AI59" i="24"/>
  <c r="AH59" i="24"/>
  <c r="AG59" i="24"/>
  <c r="AF59" i="24"/>
  <c r="AE59" i="24"/>
  <c r="AD59" i="24"/>
  <c r="AC59" i="24"/>
  <c r="AB59" i="24"/>
  <c r="AA59" i="24"/>
  <c r="Z59" i="24"/>
  <c r="Y59" i="24"/>
  <c r="X59" i="24"/>
  <c r="W59" i="24"/>
  <c r="V59" i="24"/>
  <c r="U59" i="24"/>
  <c r="T59" i="24"/>
  <c r="S59" i="24"/>
  <c r="R59" i="24"/>
  <c r="Q59" i="24"/>
  <c r="P59" i="24"/>
  <c r="O59" i="24"/>
  <c r="N59" i="24"/>
  <c r="M59" i="24"/>
  <c r="L59" i="24"/>
  <c r="K59" i="24"/>
  <c r="J59" i="24"/>
  <c r="I59" i="24"/>
  <c r="H59" i="24"/>
  <c r="G59" i="24"/>
  <c r="F59" i="24"/>
  <c r="E59" i="24"/>
  <c r="D59" i="24"/>
  <c r="BK58" i="24"/>
  <c r="BJ58" i="24"/>
  <c r="BI58" i="24"/>
  <c r="BH58" i="24"/>
  <c r="BG58" i="24"/>
  <c r="BF58" i="24"/>
  <c r="BE58" i="24"/>
  <c r="BD58" i="24"/>
  <c r="BC58" i="24"/>
  <c r="BB58" i="24"/>
  <c r="BA58" i="24"/>
  <c r="AZ58" i="24"/>
  <c r="AY58" i="24"/>
  <c r="AX58" i="24"/>
  <c r="AW58" i="24"/>
  <c r="AV58" i="24"/>
  <c r="AU58" i="24"/>
  <c r="AT58" i="24"/>
  <c r="AS58" i="24"/>
  <c r="AR58" i="24"/>
  <c r="AQ58" i="24"/>
  <c r="AP58" i="24"/>
  <c r="AO58" i="24"/>
  <c r="AN58" i="24"/>
  <c r="AM58" i="24"/>
  <c r="AL58" i="24"/>
  <c r="AK58" i="24"/>
  <c r="AJ58" i="24"/>
  <c r="AI58" i="24"/>
  <c r="AH58" i="24"/>
  <c r="AG58" i="24"/>
  <c r="AF58" i="24"/>
  <c r="AE58" i="24"/>
  <c r="AD58" i="24"/>
  <c r="AC58" i="24"/>
  <c r="AB58" i="24"/>
  <c r="AA58" i="24"/>
  <c r="Z58" i="24"/>
  <c r="Y58" i="24"/>
  <c r="X58" i="24"/>
  <c r="W58" i="24"/>
  <c r="V58" i="24"/>
  <c r="U58" i="24"/>
  <c r="T58" i="24"/>
  <c r="S58" i="24"/>
  <c r="R58" i="24"/>
  <c r="Q58" i="24"/>
  <c r="P58" i="24"/>
  <c r="O58" i="24"/>
  <c r="N58" i="24"/>
  <c r="M58" i="24"/>
  <c r="L58" i="24"/>
  <c r="K58" i="24"/>
  <c r="J58" i="24"/>
  <c r="I58" i="24"/>
  <c r="H58" i="24"/>
  <c r="G58" i="24"/>
  <c r="F58" i="24"/>
  <c r="E58" i="24"/>
  <c r="D58" i="24"/>
  <c r="BK57" i="24"/>
  <c r="BJ57" i="24"/>
  <c r="BI57" i="24"/>
  <c r="BH57" i="24"/>
  <c r="BG57" i="24"/>
  <c r="BF57" i="24"/>
  <c r="BE57" i="24"/>
  <c r="BD57" i="24"/>
  <c r="BC57" i="24"/>
  <c r="BB57" i="24"/>
  <c r="BA57" i="24"/>
  <c r="AZ57" i="24"/>
  <c r="AY57" i="24"/>
  <c r="AX57" i="24"/>
  <c r="AW57" i="24"/>
  <c r="AV57" i="24"/>
  <c r="AU57" i="24"/>
  <c r="AT57" i="24"/>
  <c r="AS57" i="24"/>
  <c r="AR57" i="24"/>
  <c r="AQ57" i="24"/>
  <c r="AP57" i="24"/>
  <c r="AO57" i="24"/>
  <c r="AN57" i="24"/>
  <c r="AM57" i="24"/>
  <c r="AL57" i="24"/>
  <c r="AK57" i="24"/>
  <c r="AJ57" i="24"/>
  <c r="AI57" i="24"/>
  <c r="AH57" i="24"/>
  <c r="AG57" i="24"/>
  <c r="AF57" i="24"/>
  <c r="AE57" i="24"/>
  <c r="AD57" i="24"/>
  <c r="AC57" i="24"/>
  <c r="AB57" i="24"/>
  <c r="AA57" i="24"/>
  <c r="Z57" i="24"/>
  <c r="Y57" i="24"/>
  <c r="X57" i="24"/>
  <c r="W57" i="24"/>
  <c r="V57" i="24"/>
  <c r="U57" i="24"/>
  <c r="T57" i="24"/>
  <c r="S57" i="24"/>
  <c r="R57" i="24"/>
  <c r="Q57" i="24"/>
  <c r="P57" i="24"/>
  <c r="O57" i="24"/>
  <c r="N57" i="24"/>
  <c r="M57" i="24"/>
  <c r="L57" i="24"/>
  <c r="K57" i="24"/>
  <c r="J57" i="24"/>
  <c r="I57" i="24"/>
  <c r="H57" i="24"/>
  <c r="G57" i="24"/>
  <c r="F57" i="24"/>
  <c r="E57" i="24"/>
  <c r="D57" i="24"/>
  <c r="BK56" i="24"/>
  <c r="BJ56" i="24"/>
  <c r="BI56" i="24"/>
  <c r="BH56" i="24"/>
  <c r="BG56" i="24"/>
  <c r="BF56" i="24"/>
  <c r="BE56" i="24"/>
  <c r="BD56" i="24"/>
  <c r="BC56" i="24"/>
  <c r="BB56" i="24"/>
  <c r="BA56" i="24"/>
  <c r="AZ56" i="24"/>
  <c r="AY56" i="24"/>
  <c r="AX56" i="24"/>
  <c r="AW56" i="24"/>
  <c r="AV56" i="24"/>
  <c r="AU56" i="24"/>
  <c r="AT56" i="24"/>
  <c r="AS56" i="24"/>
  <c r="AR56" i="24"/>
  <c r="AQ56" i="24"/>
  <c r="AP56" i="24"/>
  <c r="AO56" i="24"/>
  <c r="AN56" i="24"/>
  <c r="AM56" i="24"/>
  <c r="AL56" i="24"/>
  <c r="AK56" i="24"/>
  <c r="AJ56" i="24"/>
  <c r="AI56" i="24"/>
  <c r="AH56" i="24"/>
  <c r="AG56" i="24"/>
  <c r="AF56" i="24"/>
  <c r="AE56" i="24"/>
  <c r="AD56" i="24"/>
  <c r="AC56" i="24"/>
  <c r="AB56" i="24"/>
  <c r="AA56" i="24"/>
  <c r="Z56" i="24"/>
  <c r="Y56" i="24"/>
  <c r="X56" i="24"/>
  <c r="W56" i="24"/>
  <c r="V56" i="24"/>
  <c r="U56" i="24"/>
  <c r="T56" i="24"/>
  <c r="S56" i="24"/>
  <c r="R56" i="24"/>
  <c r="Q56" i="24"/>
  <c r="P56" i="24"/>
  <c r="O56" i="24"/>
  <c r="N56" i="24"/>
  <c r="M56" i="24"/>
  <c r="L56" i="24"/>
  <c r="K56" i="24"/>
  <c r="J56" i="24"/>
  <c r="I56" i="24"/>
  <c r="H56" i="24"/>
  <c r="G56" i="24"/>
  <c r="F56" i="24"/>
  <c r="E56" i="24"/>
  <c r="D56" i="24"/>
  <c r="BK55" i="24"/>
  <c r="BJ55" i="24"/>
  <c r="BI55" i="24"/>
  <c r="BH55" i="24"/>
  <c r="BG55" i="24"/>
  <c r="BF55" i="24"/>
  <c r="BE55" i="24"/>
  <c r="BD55" i="24"/>
  <c r="BC55" i="24"/>
  <c r="BB55" i="24"/>
  <c r="BA55" i="24"/>
  <c r="AZ55" i="24"/>
  <c r="AY55" i="24"/>
  <c r="AX55" i="24"/>
  <c r="AW55" i="24"/>
  <c r="AV55" i="24"/>
  <c r="AU55" i="24"/>
  <c r="AT55" i="24"/>
  <c r="AS55" i="24"/>
  <c r="AR55" i="24"/>
  <c r="AQ55" i="24"/>
  <c r="AP55" i="24"/>
  <c r="AO55" i="24"/>
  <c r="AN55" i="24"/>
  <c r="AM55" i="24"/>
  <c r="AL55" i="24"/>
  <c r="AK55" i="24"/>
  <c r="AJ55" i="24"/>
  <c r="AI55" i="24"/>
  <c r="AH55" i="24"/>
  <c r="AG55" i="24"/>
  <c r="AF55" i="24"/>
  <c r="AE55" i="24"/>
  <c r="AD55" i="24"/>
  <c r="AC55" i="24"/>
  <c r="AB55" i="24"/>
  <c r="AA55" i="24"/>
  <c r="Z55" i="24"/>
  <c r="Y55" i="24"/>
  <c r="X55" i="24"/>
  <c r="W55" i="24"/>
  <c r="V55" i="24"/>
  <c r="U55" i="24"/>
  <c r="T55" i="24"/>
  <c r="S55" i="24"/>
  <c r="R55" i="24"/>
  <c r="Q55" i="24"/>
  <c r="P55" i="24"/>
  <c r="O55" i="24"/>
  <c r="N55" i="24"/>
  <c r="M55" i="24"/>
  <c r="L55" i="24"/>
  <c r="K55" i="24"/>
  <c r="J55" i="24"/>
  <c r="I55" i="24"/>
  <c r="H55" i="24"/>
  <c r="G55" i="24"/>
  <c r="F55" i="24"/>
  <c r="E55" i="24"/>
  <c r="D55" i="24"/>
  <c r="BK54" i="24"/>
  <c r="BJ54" i="24"/>
  <c r="BI54" i="24"/>
  <c r="BH54" i="24"/>
  <c r="BG54" i="24"/>
  <c r="BF54" i="24"/>
  <c r="BE54" i="24"/>
  <c r="BD54" i="24"/>
  <c r="BC54" i="24"/>
  <c r="BB54" i="24"/>
  <c r="BA54" i="24"/>
  <c r="AZ54" i="24"/>
  <c r="AY54" i="24"/>
  <c r="AX54" i="24"/>
  <c r="AW54" i="24"/>
  <c r="AV54" i="24"/>
  <c r="AU54" i="24"/>
  <c r="AT54" i="24"/>
  <c r="AS54" i="24"/>
  <c r="AR54" i="24"/>
  <c r="AQ54" i="24"/>
  <c r="AP54" i="24"/>
  <c r="AO54" i="24"/>
  <c r="AN54" i="24"/>
  <c r="AM54" i="24"/>
  <c r="AL54" i="24"/>
  <c r="AK54" i="24"/>
  <c r="AJ54" i="24"/>
  <c r="AI54" i="24"/>
  <c r="AH54" i="24"/>
  <c r="AG54" i="24"/>
  <c r="AF54" i="24"/>
  <c r="AE54" i="24"/>
  <c r="AD54" i="24"/>
  <c r="AC54" i="24"/>
  <c r="AB54" i="24"/>
  <c r="AA54" i="24"/>
  <c r="Z54" i="24"/>
  <c r="Y54" i="24"/>
  <c r="X54" i="24"/>
  <c r="W54" i="24"/>
  <c r="V54" i="24"/>
  <c r="U54" i="24"/>
  <c r="T54" i="24"/>
  <c r="S54" i="24"/>
  <c r="R54" i="24"/>
  <c r="Q54" i="24"/>
  <c r="P54" i="24"/>
  <c r="O54" i="24"/>
  <c r="N54" i="24"/>
  <c r="M54" i="24"/>
  <c r="L54" i="24"/>
  <c r="K54" i="24"/>
  <c r="J54" i="24"/>
  <c r="I54" i="24"/>
  <c r="H54" i="24"/>
  <c r="G54" i="24"/>
  <c r="F54" i="24"/>
  <c r="E54" i="24"/>
  <c r="D54" i="24"/>
  <c r="BK53" i="24"/>
  <c r="BJ53" i="24"/>
  <c r="BI53" i="24"/>
  <c r="BH53" i="24"/>
  <c r="BG53" i="24"/>
  <c r="BF53" i="24"/>
  <c r="BE53" i="24"/>
  <c r="BD53" i="24"/>
  <c r="BC53" i="24"/>
  <c r="BB53" i="24"/>
  <c r="BA53" i="24"/>
  <c r="AZ53" i="24"/>
  <c r="AY53" i="24"/>
  <c r="AX53" i="24"/>
  <c r="AW53" i="24"/>
  <c r="AV53" i="24"/>
  <c r="AU53" i="24"/>
  <c r="AT53" i="24"/>
  <c r="AS53" i="24"/>
  <c r="AR53" i="24"/>
  <c r="AQ53" i="24"/>
  <c r="AP53" i="24"/>
  <c r="AO53" i="24"/>
  <c r="AN53" i="24"/>
  <c r="AM53" i="24"/>
  <c r="AL53" i="24"/>
  <c r="AK53" i="24"/>
  <c r="AJ53" i="24"/>
  <c r="AI53" i="24"/>
  <c r="AH53" i="24"/>
  <c r="AG53" i="24"/>
  <c r="AF53" i="24"/>
  <c r="AE53" i="24"/>
  <c r="AD53" i="24"/>
  <c r="AC53" i="24"/>
  <c r="AB53" i="24"/>
  <c r="AA53" i="24"/>
  <c r="Z53" i="24"/>
  <c r="Y53" i="24"/>
  <c r="X53" i="24"/>
  <c r="W53" i="24"/>
  <c r="V53" i="24"/>
  <c r="U53" i="24"/>
  <c r="T53" i="24"/>
  <c r="S53" i="24"/>
  <c r="R53" i="24"/>
  <c r="Q53" i="24"/>
  <c r="P53" i="24"/>
  <c r="O53" i="24"/>
  <c r="N53" i="24"/>
  <c r="M53" i="24"/>
  <c r="L53" i="24"/>
  <c r="K53" i="24"/>
  <c r="J53" i="24"/>
  <c r="I53" i="24"/>
  <c r="H53" i="24"/>
  <c r="G53" i="24"/>
  <c r="F53" i="24"/>
  <c r="E53" i="24"/>
  <c r="D53" i="24"/>
  <c r="BK51" i="24"/>
  <c r="BJ51" i="24"/>
  <c r="BI51" i="24"/>
  <c r="BH51" i="24"/>
  <c r="BG51" i="24"/>
  <c r="BF51" i="24"/>
  <c r="BE51" i="24"/>
  <c r="BD51" i="24"/>
  <c r="BC51" i="24"/>
  <c r="BB51" i="24"/>
  <c r="BA51" i="24"/>
  <c r="AZ51" i="24"/>
  <c r="AY51" i="24"/>
  <c r="AX51" i="24"/>
  <c r="AW51" i="24"/>
  <c r="AV51" i="24"/>
  <c r="AU51" i="24"/>
  <c r="AT51" i="24"/>
  <c r="AS51" i="24"/>
  <c r="AR51" i="24"/>
  <c r="AQ51" i="24"/>
  <c r="AP51" i="24"/>
  <c r="AO51" i="24"/>
  <c r="AN51" i="24"/>
  <c r="AM51" i="24"/>
  <c r="AL51" i="24"/>
  <c r="AK51" i="24"/>
  <c r="AJ51" i="24"/>
  <c r="AI51" i="24"/>
  <c r="AH51" i="24"/>
  <c r="AG51" i="24"/>
  <c r="AF51" i="24"/>
  <c r="AE51" i="24"/>
  <c r="AD51" i="24"/>
  <c r="AC51" i="24"/>
  <c r="AB51" i="24"/>
  <c r="AA51" i="24"/>
  <c r="Z51" i="24"/>
  <c r="Y51" i="24"/>
  <c r="X51" i="24"/>
  <c r="W51" i="24"/>
  <c r="V51" i="24"/>
  <c r="U51" i="24"/>
  <c r="T51" i="24"/>
  <c r="S51" i="24"/>
  <c r="R51" i="24"/>
  <c r="Q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D51" i="24"/>
  <c r="BK50" i="24"/>
  <c r="BJ50" i="24"/>
  <c r="BI50" i="24"/>
  <c r="BH50" i="24"/>
  <c r="BG50" i="24"/>
  <c r="BF50" i="24"/>
  <c r="BE50" i="24"/>
  <c r="BD50" i="24"/>
  <c r="BC50" i="24"/>
  <c r="BB50" i="24"/>
  <c r="BA50" i="24"/>
  <c r="AZ50" i="24"/>
  <c r="AY50" i="24"/>
  <c r="AX50" i="24"/>
  <c r="AW50" i="24"/>
  <c r="AV50" i="24"/>
  <c r="AU50" i="24"/>
  <c r="AT50" i="24"/>
  <c r="AS50" i="24"/>
  <c r="AR50" i="24"/>
  <c r="AQ50" i="24"/>
  <c r="AP50" i="24"/>
  <c r="AO50" i="24"/>
  <c r="AN50" i="24"/>
  <c r="AM50" i="24"/>
  <c r="AL50" i="24"/>
  <c r="AK50" i="24"/>
  <c r="AJ50" i="24"/>
  <c r="AI50" i="24"/>
  <c r="AH50" i="24"/>
  <c r="AG50" i="24"/>
  <c r="AF50" i="24"/>
  <c r="AE50" i="24"/>
  <c r="AD50" i="24"/>
  <c r="AC50" i="24"/>
  <c r="AB50" i="24"/>
  <c r="AA50" i="24"/>
  <c r="Z50" i="24"/>
  <c r="Y50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BK49" i="24"/>
  <c r="BJ49" i="24"/>
  <c r="BI49" i="24"/>
  <c r="BH49" i="24"/>
  <c r="BG49" i="24"/>
  <c r="BF49" i="24"/>
  <c r="BE49" i="24"/>
  <c r="BD49" i="24"/>
  <c r="BC49" i="24"/>
  <c r="BB49" i="24"/>
  <c r="BA49" i="24"/>
  <c r="AZ49" i="24"/>
  <c r="AY49" i="24"/>
  <c r="AX49" i="24"/>
  <c r="AW49" i="24"/>
  <c r="AV49" i="24"/>
  <c r="AU49" i="24"/>
  <c r="AT49" i="24"/>
  <c r="AS49" i="24"/>
  <c r="AR49" i="24"/>
  <c r="AQ49" i="24"/>
  <c r="AP49" i="24"/>
  <c r="AO49" i="24"/>
  <c r="AN49" i="24"/>
  <c r="AM49" i="24"/>
  <c r="AL49" i="24"/>
  <c r="AK49" i="24"/>
  <c r="AJ49" i="24"/>
  <c r="AI49" i="24"/>
  <c r="AH49" i="24"/>
  <c r="AG49" i="24"/>
  <c r="AF49" i="24"/>
  <c r="AE49" i="24"/>
  <c r="AD49" i="24"/>
  <c r="AC49" i="24"/>
  <c r="AB49" i="24"/>
  <c r="AA49" i="24"/>
  <c r="Z49" i="24"/>
  <c r="Y49" i="24"/>
  <c r="X49" i="24"/>
  <c r="W49" i="24"/>
  <c r="V49" i="24"/>
  <c r="U49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BK48" i="24"/>
  <c r="BJ48" i="24"/>
  <c r="BI48" i="24"/>
  <c r="BH48" i="24"/>
  <c r="BG48" i="24"/>
  <c r="BF48" i="24"/>
  <c r="BE48" i="24"/>
  <c r="BD48" i="24"/>
  <c r="BC48" i="24"/>
  <c r="BB48" i="24"/>
  <c r="BA48" i="24"/>
  <c r="AZ48" i="24"/>
  <c r="AY48" i="24"/>
  <c r="AX48" i="24"/>
  <c r="AW48" i="24"/>
  <c r="AV48" i="24"/>
  <c r="AU48" i="24"/>
  <c r="AT48" i="24"/>
  <c r="AS48" i="24"/>
  <c r="AR48" i="24"/>
  <c r="AQ48" i="24"/>
  <c r="AP48" i="24"/>
  <c r="AO48" i="24"/>
  <c r="AN48" i="24"/>
  <c r="AM48" i="24"/>
  <c r="AL48" i="24"/>
  <c r="AK48" i="24"/>
  <c r="AJ48" i="24"/>
  <c r="AI48" i="24"/>
  <c r="AH48" i="24"/>
  <c r="AG48" i="24"/>
  <c r="AF48" i="24"/>
  <c r="AE48" i="24"/>
  <c r="AD48" i="24"/>
  <c r="AC48" i="24"/>
  <c r="AB48" i="24"/>
  <c r="AA48" i="24"/>
  <c r="Z48" i="24"/>
  <c r="Y48" i="24"/>
  <c r="X48" i="24"/>
  <c r="W48" i="24"/>
  <c r="V48" i="24"/>
  <c r="U48" i="24"/>
  <c r="T48" i="24"/>
  <c r="S48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BK47" i="24"/>
  <c r="BJ47" i="24"/>
  <c r="BI47" i="24"/>
  <c r="BH47" i="24"/>
  <c r="BG47" i="24"/>
  <c r="BF47" i="24"/>
  <c r="BE47" i="24"/>
  <c r="BD47" i="24"/>
  <c r="BC47" i="24"/>
  <c r="BB47" i="24"/>
  <c r="BA47" i="24"/>
  <c r="AZ47" i="24"/>
  <c r="AY47" i="24"/>
  <c r="AX47" i="24"/>
  <c r="AW47" i="24"/>
  <c r="AV47" i="24"/>
  <c r="AU47" i="24"/>
  <c r="AT47" i="24"/>
  <c r="AS47" i="24"/>
  <c r="AR47" i="24"/>
  <c r="AQ47" i="24"/>
  <c r="AP47" i="24"/>
  <c r="AO47" i="24"/>
  <c r="AN47" i="24"/>
  <c r="AM47" i="24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V47" i="24"/>
  <c r="U47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BK46" i="24"/>
  <c r="BJ46" i="24"/>
  <c r="BI46" i="24"/>
  <c r="BH46" i="24"/>
  <c r="BG46" i="24"/>
  <c r="BF46" i="24"/>
  <c r="BE46" i="24"/>
  <c r="BD46" i="24"/>
  <c r="BC46" i="24"/>
  <c r="BB46" i="24"/>
  <c r="BA46" i="24"/>
  <c r="AZ46" i="24"/>
  <c r="AY46" i="24"/>
  <c r="AX46" i="24"/>
  <c r="AW46" i="24"/>
  <c r="AV46" i="24"/>
  <c r="AU46" i="24"/>
  <c r="AT46" i="24"/>
  <c r="AS46" i="24"/>
  <c r="AR46" i="24"/>
  <c r="AQ46" i="24"/>
  <c r="AP46" i="24"/>
  <c r="AO46" i="24"/>
  <c r="AN46" i="24"/>
  <c r="AM46" i="24"/>
  <c r="AL46" i="24"/>
  <c r="AK46" i="24"/>
  <c r="AJ46" i="24"/>
  <c r="AI46" i="24"/>
  <c r="AH46" i="24"/>
  <c r="AG46" i="24"/>
  <c r="AF46" i="24"/>
  <c r="AE46" i="24"/>
  <c r="AD46" i="24"/>
  <c r="AC46" i="24"/>
  <c r="AB46" i="24"/>
  <c r="AA46" i="24"/>
  <c r="Z46" i="24"/>
  <c r="Y46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BK45" i="24"/>
  <c r="BJ45" i="24"/>
  <c r="BI45" i="24"/>
  <c r="BH45" i="24"/>
  <c r="BG45" i="24"/>
  <c r="BF45" i="24"/>
  <c r="BE45" i="24"/>
  <c r="BD45" i="24"/>
  <c r="BC45" i="24"/>
  <c r="BB45" i="24"/>
  <c r="BA45" i="24"/>
  <c r="AZ45" i="24"/>
  <c r="AY45" i="24"/>
  <c r="AX45" i="24"/>
  <c r="AW45" i="24"/>
  <c r="AV45" i="24"/>
  <c r="AU45" i="24"/>
  <c r="AT45" i="24"/>
  <c r="AS45" i="24"/>
  <c r="AR45" i="24"/>
  <c r="AQ45" i="24"/>
  <c r="AP45" i="24"/>
  <c r="AO45" i="24"/>
  <c r="AN45" i="24"/>
  <c r="AM45" i="24"/>
  <c r="AL45" i="24"/>
  <c r="AK45" i="24"/>
  <c r="AJ45" i="24"/>
  <c r="AI45" i="24"/>
  <c r="AH45" i="24"/>
  <c r="AG45" i="24"/>
  <c r="AF45" i="24"/>
  <c r="AE45" i="24"/>
  <c r="AD45" i="24"/>
  <c r="AC45" i="24"/>
  <c r="AB45" i="24"/>
  <c r="AA45" i="24"/>
  <c r="Z45" i="24"/>
  <c r="Y45" i="24"/>
  <c r="X45" i="24"/>
  <c r="W45" i="24"/>
  <c r="V45" i="24"/>
  <c r="U45" i="24"/>
  <c r="T45" i="24"/>
  <c r="S45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BK44" i="24"/>
  <c r="BJ44" i="24"/>
  <c r="BI44" i="24"/>
  <c r="BH44" i="24"/>
  <c r="BG44" i="24"/>
  <c r="BF44" i="24"/>
  <c r="BE44" i="24"/>
  <c r="BD44" i="24"/>
  <c r="BC44" i="24"/>
  <c r="BB44" i="24"/>
  <c r="BA44" i="24"/>
  <c r="AZ44" i="24"/>
  <c r="AY44" i="24"/>
  <c r="AX44" i="24"/>
  <c r="AW44" i="24"/>
  <c r="AV44" i="24"/>
  <c r="AU44" i="24"/>
  <c r="AT44" i="24"/>
  <c r="AS44" i="24"/>
  <c r="AR44" i="24"/>
  <c r="AQ44" i="24"/>
  <c r="AP44" i="24"/>
  <c r="AO44" i="24"/>
  <c r="AN44" i="24"/>
  <c r="AM44" i="24"/>
  <c r="AL44" i="24"/>
  <c r="AK44" i="24"/>
  <c r="AJ44" i="24"/>
  <c r="AI44" i="24"/>
  <c r="AH44" i="24"/>
  <c r="AG44" i="24"/>
  <c r="AF44" i="24"/>
  <c r="AE44" i="24"/>
  <c r="AD44" i="24"/>
  <c r="AC44" i="24"/>
  <c r="AB44" i="24"/>
  <c r="AA44" i="24"/>
  <c r="Z44" i="24"/>
  <c r="Y44" i="24"/>
  <c r="X44" i="24"/>
  <c r="W44" i="24"/>
  <c r="V44" i="24"/>
  <c r="U44" i="24"/>
  <c r="T44" i="24"/>
  <c r="S44" i="24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D44" i="24"/>
  <c r="BK43" i="24"/>
  <c r="BJ43" i="24"/>
  <c r="BI43" i="24"/>
  <c r="BH43" i="24"/>
  <c r="BG43" i="24"/>
  <c r="BF43" i="24"/>
  <c r="BE43" i="24"/>
  <c r="BD43" i="24"/>
  <c r="BC43" i="24"/>
  <c r="BB43" i="24"/>
  <c r="BA43" i="24"/>
  <c r="AZ43" i="24"/>
  <c r="AY43" i="24"/>
  <c r="AX43" i="24"/>
  <c r="AW43" i="24"/>
  <c r="AV43" i="24"/>
  <c r="AU43" i="24"/>
  <c r="AT43" i="24"/>
  <c r="AS43" i="24"/>
  <c r="AR43" i="24"/>
  <c r="AQ43" i="24"/>
  <c r="AP43" i="24"/>
  <c r="AO43" i="24"/>
  <c r="AN43" i="24"/>
  <c r="AM43" i="24"/>
  <c r="AL43" i="24"/>
  <c r="AK43" i="24"/>
  <c r="AJ43" i="24"/>
  <c r="AI43" i="24"/>
  <c r="AH43" i="24"/>
  <c r="AG43" i="24"/>
  <c r="AF43" i="24"/>
  <c r="AE43" i="24"/>
  <c r="AD43" i="24"/>
  <c r="AC43" i="24"/>
  <c r="AB43" i="24"/>
  <c r="AA43" i="24"/>
  <c r="Z43" i="24"/>
  <c r="Y43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BK42" i="24"/>
  <c r="BJ42" i="24"/>
  <c r="BI42" i="24"/>
  <c r="BH42" i="24"/>
  <c r="BG42" i="24"/>
  <c r="BF42" i="24"/>
  <c r="BE42" i="24"/>
  <c r="BD42" i="24"/>
  <c r="BC42" i="24"/>
  <c r="BB42" i="24"/>
  <c r="BA42" i="24"/>
  <c r="AZ42" i="24"/>
  <c r="AY42" i="24"/>
  <c r="AX42" i="24"/>
  <c r="AW42" i="24"/>
  <c r="AV42" i="24"/>
  <c r="AU42" i="24"/>
  <c r="AT42" i="24"/>
  <c r="AS42" i="24"/>
  <c r="AR42" i="24"/>
  <c r="AQ42" i="24"/>
  <c r="AP42" i="24"/>
  <c r="AO42" i="24"/>
  <c r="AN42" i="24"/>
  <c r="AM42" i="24"/>
  <c r="AL42" i="24"/>
  <c r="AK42" i="24"/>
  <c r="AJ42" i="24"/>
  <c r="AI42" i="24"/>
  <c r="AH42" i="24"/>
  <c r="AG42" i="24"/>
  <c r="AF42" i="24"/>
  <c r="AE42" i="24"/>
  <c r="AD42" i="24"/>
  <c r="AC42" i="24"/>
  <c r="AB42" i="24"/>
  <c r="AA42" i="24"/>
  <c r="Z42" i="24"/>
  <c r="Y42" i="24"/>
  <c r="X42" i="24"/>
  <c r="W42" i="24"/>
  <c r="V42" i="24"/>
  <c r="U42" i="24"/>
  <c r="T42" i="24"/>
  <c r="S42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BK41" i="24"/>
  <c r="BJ41" i="24"/>
  <c r="BI41" i="24"/>
  <c r="BH41" i="24"/>
  <c r="BG41" i="24"/>
  <c r="BF41" i="24"/>
  <c r="BE41" i="24"/>
  <c r="BD41" i="24"/>
  <c r="BC41" i="24"/>
  <c r="BB41" i="24"/>
  <c r="BA41" i="24"/>
  <c r="AZ41" i="24"/>
  <c r="AY41" i="24"/>
  <c r="AX41" i="24"/>
  <c r="AW41" i="24"/>
  <c r="AV41" i="24"/>
  <c r="AU41" i="24"/>
  <c r="AT41" i="24"/>
  <c r="AS41" i="24"/>
  <c r="AR41" i="24"/>
  <c r="AQ41" i="24"/>
  <c r="AP41" i="24"/>
  <c r="AO41" i="24"/>
  <c r="AN41" i="24"/>
  <c r="AM41" i="24"/>
  <c r="AL41" i="24"/>
  <c r="AK41" i="24"/>
  <c r="AJ41" i="24"/>
  <c r="AI41" i="24"/>
  <c r="AH41" i="24"/>
  <c r="AG41" i="24"/>
  <c r="AF41" i="24"/>
  <c r="AE41" i="24"/>
  <c r="AD41" i="24"/>
  <c r="AC41" i="24"/>
  <c r="AB41" i="24"/>
  <c r="AA41" i="24"/>
  <c r="Z41" i="24"/>
  <c r="Y41" i="24"/>
  <c r="X41" i="24"/>
  <c r="W41" i="24"/>
  <c r="V41" i="24"/>
  <c r="U41" i="24"/>
  <c r="T41" i="24"/>
  <c r="S41" i="24"/>
  <c r="R41" i="24"/>
  <c r="Q41" i="24"/>
  <c r="P41" i="24"/>
  <c r="O41" i="24"/>
  <c r="N41" i="24"/>
  <c r="M41" i="24"/>
  <c r="L41" i="24"/>
  <c r="K41" i="24"/>
  <c r="J41" i="24"/>
  <c r="I41" i="24"/>
  <c r="H41" i="24"/>
  <c r="G41" i="24"/>
  <c r="F41" i="24"/>
  <c r="E41" i="24"/>
  <c r="D41" i="24"/>
  <c r="BK40" i="24"/>
  <c r="BJ40" i="24"/>
  <c r="BI40" i="24"/>
  <c r="BH40" i="24"/>
  <c r="BG40" i="24"/>
  <c r="BF40" i="24"/>
  <c r="BE40" i="24"/>
  <c r="BD40" i="24"/>
  <c r="BC40" i="24"/>
  <c r="BB40" i="24"/>
  <c r="BA40" i="24"/>
  <c r="AZ40" i="24"/>
  <c r="AY40" i="24"/>
  <c r="AX40" i="24"/>
  <c r="AW40" i="24"/>
  <c r="AV40" i="24"/>
  <c r="AU40" i="24"/>
  <c r="AT40" i="24"/>
  <c r="AS40" i="24"/>
  <c r="AR40" i="24"/>
  <c r="AQ40" i="24"/>
  <c r="AP40" i="24"/>
  <c r="AO40" i="24"/>
  <c r="AN40" i="24"/>
  <c r="AM40" i="24"/>
  <c r="AL40" i="24"/>
  <c r="AK40" i="24"/>
  <c r="AJ40" i="24"/>
  <c r="AI40" i="24"/>
  <c r="AH40" i="24"/>
  <c r="AG40" i="24"/>
  <c r="AF40" i="24"/>
  <c r="AE40" i="24"/>
  <c r="AD40" i="24"/>
  <c r="AC40" i="24"/>
  <c r="AB40" i="24"/>
  <c r="AA40" i="24"/>
  <c r="Z40" i="24"/>
  <c r="Y40" i="24"/>
  <c r="X40" i="24"/>
  <c r="W40" i="24"/>
  <c r="V40" i="24"/>
  <c r="U40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BK39" i="24"/>
  <c r="BJ39" i="24"/>
  <c r="BI39" i="24"/>
  <c r="BH39" i="24"/>
  <c r="BG39" i="24"/>
  <c r="BF39" i="24"/>
  <c r="BE39" i="24"/>
  <c r="BD39" i="24"/>
  <c r="BC39" i="24"/>
  <c r="BB39" i="24"/>
  <c r="BA39" i="24"/>
  <c r="AZ39" i="24"/>
  <c r="AY39" i="24"/>
  <c r="AX39" i="24"/>
  <c r="AW39" i="24"/>
  <c r="AV39" i="24"/>
  <c r="AU39" i="24"/>
  <c r="AT39" i="24"/>
  <c r="AS39" i="24"/>
  <c r="AR39" i="24"/>
  <c r="AQ39" i="24"/>
  <c r="AP39" i="24"/>
  <c r="AO39" i="24"/>
  <c r="AN39" i="24"/>
  <c r="AM39" i="24"/>
  <c r="AL39" i="24"/>
  <c r="AK39" i="24"/>
  <c r="AJ39" i="24"/>
  <c r="AI39" i="24"/>
  <c r="AH39" i="24"/>
  <c r="AG39" i="24"/>
  <c r="AF39" i="24"/>
  <c r="AE39" i="24"/>
  <c r="AD39" i="24"/>
  <c r="AC39" i="24"/>
  <c r="AB39" i="24"/>
  <c r="AA39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BK38" i="24"/>
  <c r="BJ38" i="24"/>
  <c r="BI38" i="24"/>
  <c r="BH38" i="24"/>
  <c r="BG38" i="24"/>
  <c r="BF38" i="24"/>
  <c r="BE38" i="24"/>
  <c r="BD38" i="24"/>
  <c r="BC38" i="24"/>
  <c r="BB38" i="24"/>
  <c r="BA38" i="24"/>
  <c r="AZ38" i="24"/>
  <c r="AY38" i="24"/>
  <c r="AX38" i="24"/>
  <c r="AW38" i="24"/>
  <c r="AV38" i="24"/>
  <c r="AU38" i="24"/>
  <c r="AT38" i="24"/>
  <c r="AS38" i="24"/>
  <c r="AR38" i="24"/>
  <c r="AQ38" i="24"/>
  <c r="AP38" i="24"/>
  <c r="AO38" i="24"/>
  <c r="AN38" i="24"/>
  <c r="AM38" i="24"/>
  <c r="AL38" i="24"/>
  <c r="AK38" i="24"/>
  <c r="AJ38" i="24"/>
  <c r="AI38" i="24"/>
  <c r="AH38" i="24"/>
  <c r="AG38" i="24"/>
  <c r="AF38" i="24"/>
  <c r="AE38" i="24"/>
  <c r="AD38" i="24"/>
  <c r="AC38" i="24"/>
  <c r="AB38" i="24"/>
  <c r="AA38" i="24"/>
  <c r="Z38" i="24"/>
  <c r="Y38" i="24"/>
  <c r="X38" i="24"/>
  <c r="W38" i="24"/>
  <c r="V38" i="24"/>
  <c r="U38" i="24"/>
  <c r="T38" i="24"/>
  <c r="S38" i="24"/>
  <c r="R38" i="24"/>
  <c r="Q38" i="24"/>
  <c r="P38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BK36" i="24"/>
  <c r="BJ36" i="24"/>
  <c r="BI36" i="24"/>
  <c r="BH36" i="24"/>
  <c r="BG36" i="24"/>
  <c r="BF36" i="24"/>
  <c r="BE36" i="24"/>
  <c r="BD36" i="24"/>
  <c r="BC36" i="24"/>
  <c r="BB36" i="24"/>
  <c r="BA36" i="24"/>
  <c r="AZ36" i="24"/>
  <c r="AY36" i="24"/>
  <c r="AX36" i="24"/>
  <c r="AW36" i="24"/>
  <c r="AV36" i="24"/>
  <c r="AU36" i="24"/>
  <c r="AT36" i="24"/>
  <c r="AS36" i="24"/>
  <c r="AR36" i="24"/>
  <c r="AQ36" i="24"/>
  <c r="AP36" i="24"/>
  <c r="AO36" i="24"/>
  <c r="AN36" i="24"/>
  <c r="AM36" i="24"/>
  <c r="AL36" i="24"/>
  <c r="AK36" i="24"/>
  <c r="AJ36" i="24"/>
  <c r="AI36" i="24"/>
  <c r="AH36" i="24"/>
  <c r="AG36" i="24"/>
  <c r="AF36" i="24"/>
  <c r="AE36" i="24"/>
  <c r="AD36" i="24"/>
  <c r="AC36" i="24"/>
  <c r="AB36" i="24"/>
  <c r="AA36" i="24"/>
  <c r="Z36" i="24"/>
  <c r="Y36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BK35" i="24"/>
  <c r="BJ35" i="24"/>
  <c r="BI35" i="24"/>
  <c r="BH35" i="24"/>
  <c r="BG35" i="24"/>
  <c r="BF35" i="24"/>
  <c r="BE35" i="24"/>
  <c r="BD35" i="24"/>
  <c r="BC35" i="24"/>
  <c r="BB35" i="24"/>
  <c r="BA35" i="24"/>
  <c r="AZ35" i="24"/>
  <c r="AY35" i="24"/>
  <c r="AX35" i="24"/>
  <c r="AW35" i="24"/>
  <c r="AV35" i="24"/>
  <c r="AU35" i="24"/>
  <c r="AT35" i="24"/>
  <c r="AS35" i="24"/>
  <c r="AR35" i="24"/>
  <c r="AQ35" i="24"/>
  <c r="AP35" i="24"/>
  <c r="AO35" i="24"/>
  <c r="AN35" i="24"/>
  <c r="AM35" i="24"/>
  <c r="AL35" i="24"/>
  <c r="AK35" i="24"/>
  <c r="AJ35" i="24"/>
  <c r="AI35" i="24"/>
  <c r="AH35" i="24"/>
  <c r="AG35" i="24"/>
  <c r="AF35" i="24"/>
  <c r="AE35" i="24"/>
  <c r="AD35" i="24"/>
  <c r="AC35" i="24"/>
  <c r="AB35" i="24"/>
  <c r="AA35" i="24"/>
  <c r="Z35" i="24"/>
  <c r="Y35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BK34" i="24"/>
  <c r="BJ34" i="24"/>
  <c r="BI34" i="24"/>
  <c r="BH34" i="24"/>
  <c r="BG34" i="24"/>
  <c r="BF34" i="24"/>
  <c r="BE34" i="24"/>
  <c r="BD34" i="24"/>
  <c r="BC34" i="24"/>
  <c r="BB34" i="24"/>
  <c r="BA34" i="24"/>
  <c r="AZ34" i="24"/>
  <c r="AY34" i="24"/>
  <c r="AX34" i="24"/>
  <c r="AW34" i="24"/>
  <c r="AV34" i="24"/>
  <c r="AU34" i="24"/>
  <c r="AT34" i="24"/>
  <c r="AS34" i="24"/>
  <c r="AR34" i="24"/>
  <c r="AQ34" i="24"/>
  <c r="AP34" i="24"/>
  <c r="AO34" i="24"/>
  <c r="AN34" i="24"/>
  <c r="AM34" i="24"/>
  <c r="AL34" i="24"/>
  <c r="AK34" i="24"/>
  <c r="AJ34" i="24"/>
  <c r="AI34" i="24"/>
  <c r="AH34" i="24"/>
  <c r="AG34" i="24"/>
  <c r="AF34" i="24"/>
  <c r="AE34" i="24"/>
  <c r="AD34" i="24"/>
  <c r="AC34" i="24"/>
  <c r="AB34" i="24"/>
  <c r="AA34" i="24"/>
  <c r="Z34" i="24"/>
  <c r="Y34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D34" i="24"/>
  <c r="BK33" i="24"/>
  <c r="BJ33" i="24"/>
  <c r="BI33" i="24"/>
  <c r="BH33" i="24"/>
  <c r="BG33" i="24"/>
  <c r="BF33" i="24"/>
  <c r="BE33" i="24"/>
  <c r="BD33" i="24"/>
  <c r="BC33" i="24"/>
  <c r="BB33" i="24"/>
  <c r="BA33" i="24"/>
  <c r="AZ33" i="24"/>
  <c r="AY33" i="24"/>
  <c r="AX33" i="24"/>
  <c r="AW33" i="24"/>
  <c r="AV33" i="24"/>
  <c r="AU33" i="24"/>
  <c r="AT33" i="24"/>
  <c r="AS33" i="24"/>
  <c r="AR33" i="24"/>
  <c r="AQ33" i="24"/>
  <c r="AP33" i="24"/>
  <c r="AO33" i="24"/>
  <c r="AN33" i="24"/>
  <c r="AM33" i="24"/>
  <c r="AL33" i="24"/>
  <c r="AK33" i="24"/>
  <c r="AJ33" i="24"/>
  <c r="AI33" i="24"/>
  <c r="AH33" i="24"/>
  <c r="AG33" i="24"/>
  <c r="AF33" i="24"/>
  <c r="AE33" i="24"/>
  <c r="AD33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BK27" i="24"/>
  <c r="BJ27" i="24"/>
  <c r="BI27" i="24"/>
  <c r="BH27" i="24"/>
  <c r="BG27" i="24"/>
  <c r="BF27" i="24"/>
  <c r="BE27" i="24"/>
  <c r="BD27" i="24"/>
  <c r="BC27" i="24"/>
  <c r="BB27" i="24"/>
  <c r="BA27" i="24"/>
  <c r="AZ27" i="24"/>
  <c r="AY27" i="24"/>
  <c r="AX27" i="24"/>
  <c r="AW27" i="24"/>
  <c r="AV27" i="24"/>
  <c r="AU27" i="24"/>
  <c r="AT27" i="24"/>
  <c r="AS27" i="24"/>
  <c r="AR27" i="24"/>
  <c r="AQ27" i="24"/>
  <c r="AP27" i="24"/>
  <c r="AO27" i="24"/>
  <c r="AN27" i="24"/>
  <c r="AM27" i="24"/>
  <c r="AL27" i="24"/>
  <c r="AK27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D27" i="24"/>
  <c r="BK26" i="24"/>
  <c r="BJ26" i="24"/>
  <c r="BI26" i="24"/>
  <c r="BH26" i="24"/>
  <c r="BG26" i="24"/>
  <c r="BF26" i="24"/>
  <c r="BE26" i="24"/>
  <c r="BD26" i="24"/>
  <c r="BC26" i="24"/>
  <c r="BB26" i="24"/>
  <c r="BA26" i="24"/>
  <c r="AZ26" i="24"/>
  <c r="AY26" i="24"/>
  <c r="AX26" i="24"/>
  <c r="AW26" i="24"/>
  <c r="AV26" i="24"/>
  <c r="AU26" i="24"/>
  <c r="AT26" i="24"/>
  <c r="AS26" i="24"/>
  <c r="AR26" i="24"/>
  <c r="AQ26" i="24"/>
  <c r="AP26" i="24"/>
  <c r="AO26" i="24"/>
  <c r="AN26" i="24"/>
  <c r="AM26" i="24"/>
  <c r="AL26" i="24"/>
  <c r="AK26" i="24"/>
  <c r="AJ26" i="24"/>
  <c r="AI26" i="24"/>
  <c r="AH26" i="24"/>
  <c r="AG26" i="24"/>
  <c r="AF26" i="24"/>
  <c r="AE26" i="24"/>
  <c r="AD26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BK24" i="24"/>
  <c r="BJ24" i="24"/>
  <c r="BI24" i="24"/>
  <c r="BH24" i="24"/>
  <c r="BG24" i="24"/>
  <c r="BF24" i="24"/>
  <c r="BE24" i="24"/>
  <c r="BD24" i="24"/>
  <c r="BC24" i="24"/>
  <c r="BB24" i="24"/>
  <c r="BA24" i="24"/>
  <c r="AZ24" i="24"/>
  <c r="AY24" i="24"/>
  <c r="AX24" i="24"/>
  <c r="AW24" i="24"/>
  <c r="AV24" i="24"/>
  <c r="AU24" i="24"/>
  <c r="AT24" i="24"/>
  <c r="AS24" i="24"/>
  <c r="AR24" i="24"/>
  <c r="AQ24" i="24"/>
  <c r="AP24" i="24"/>
  <c r="AO24" i="24"/>
  <c r="AN24" i="24"/>
  <c r="AM24" i="24"/>
  <c r="AL24" i="24"/>
  <c r="AK24" i="24"/>
  <c r="AJ24" i="24"/>
  <c r="AI24" i="24"/>
  <c r="AH24" i="24"/>
  <c r="AG24" i="24"/>
  <c r="AF24" i="24"/>
  <c r="AE24" i="24"/>
  <c r="AD24" i="24"/>
  <c r="AC24" i="24"/>
  <c r="AB24" i="24"/>
  <c r="AA24" i="24"/>
  <c r="Z24" i="24"/>
  <c r="Y24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BK23" i="24"/>
  <c r="BJ23" i="24"/>
  <c r="BI23" i="24"/>
  <c r="BH23" i="24"/>
  <c r="BG23" i="24"/>
  <c r="BF23" i="24"/>
  <c r="BE23" i="24"/>
  <c r="BD23" i="24"/>
  <c r="BC23" i="24"/>
  <c r="BB23" i="24"/>
  <c r="BA23" i="24"/>
  <c r="AZ23" i="24"/>
  <c r="AY23" i="24"/>
  <c r="AX23" i="24"/>
  <c r="AW23" i="24"/>
  <c r="AV23" i="24"/>
  <c r="AU23" i="24"/>
  <c r="AT23" i="24"/>
  <c r="AS23" i="24"/>
  <c r="AR23" i="24"/>
  <c r="AQ23" i="24"/>
  <c r="AP23" i="24"/>
  <c r="AO23" i="24"/>
  <c r="AN23" i="24"/>
  <c r="AM23" i="24"/>
  <c r="AL23" i="24"/>
  <c r="AK23" i="24"/>
  <c r="AJ23" i="24"/>
  <c r="AI23" i="24"/>
  <c r="AH23" i="24"/>
  <c r="AG23" i="24"/>
  <c r="AF23" i="24"/>
  <c r="AE23" i="24"/>
  <c r="AD23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BK22" i="24"/>
  <c r="BJ22" i="24"/>
  <c r="BI22" i="24"/>
  <c r="BH22" i="24"/>
  <c r="BG22" i="24"/>
  <c r="BF22" i="24"/>
  <c r="BE22" i="24"/>
  <c r="BD22" i="24"/>
  <c r="BC22" i="24"/>
  <c r="BB22" i="24"/>
  <c r="BA22" i="24"/>
  <c r="AZ22" i="24"/>
  <c r="AY22" i="24"/>
  <c r="AX22" i="24"/>
  <c r="AW22" i="24"/>
  <c r="AV22" i="24"/>
  <c r="AU22" i="24"/>
  <c r="AT22" i="24"/>
  <c r="AS22" i="24"/>
  <c r="AR22" i="24"/>
  <c r="AQ22" i="24"/>
  <c r="AP22" i="24"/>
  <c r="AO22" i="24"/>
  <c r="AN22" i="24"/>
  <c r="AM22" i="24"/>
  <c r="AL22" i="24"/>
  <c r="AK22" i="24"/>
  <c r="AJ22" i="24"/>
  <c r="AI22" i="24"/>
  <c r="AH22" i="24"/>
  <c r="AG22" i="24"/>
  <c r="AF22" i="24"/>
  <c r="AE22" i="24"/>
  <c r="AD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BK21" i="24"/>
  <c r="BJ21" i="24"/>
  <c r="BI21" i="24"/>
  <c r="BH21" i="24"/>
  <c r="BG21" i="24"/>
  <c r="BF21" i="24"/>
  <c r="BE21" i="24"/>
  <c r="BD21" i="24"/>
  <c r="BC21" i="24"/>
  <c r="BB21" i="24"/>
  <c r="BA21" i="24"/>
  <c r="AZ21" i="24"/>
  <c r="AY21" i="24"/>
  <c r="AX21" i="24"/>
  <c r="AW21" i="24"/>
  <c r="AV21" i="24"/>
  <c r="AU21" i="24"/>
  <c r="AT21" i="24"/>
  <c r="AS21" i="24"/>
  <c r="AR21" i="24"/>
  <c r="AQ21" i="24"/>
  <c r="AP21" i="24"/>
  <c r="AO21" i="24"/>
  <c r="AN21" i="24"/>
  <c r="AM21" i="24"/>
  <c r="AL21" i="24"/>
  <c r="AK21" i="24"/>
  <c r="AJ21" i="24"/>
  <c r="AI21" i="24"/>
  <c r="AH21" i="24"/>
  <c r="AG21" i="24"/>
  <c r="AF21" i="24"/>
  <c r="AE21" i="24"/>
  <c r="AD21" i="24"/>
  <c r="AC21" i="24"/>
  <c r="AB21" i="24"/>
  <c r="AA21" i="24"/>
  <c r="Z21" i="24"/>
  <c r="Y21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D21" i="24"/>
  <c r="BK20" i="24"/>
  <c r="BJ20" i="24"/>
  <c r="BI20" i="24"/>
  <c r="BH20" i="24"/>
  <c r="BG20" i="24"/>
  <c r="BF20" i="24"/>
  <c r="BE20" i="24"/>
  <c r="BD20" i="24"/>
  <c r="BC20" i="24"/>
  <c r="BB20" i="24"/>
  <c r="BA20" i="24"/>
  <c r="AZ20" i="24"/>
  <c r="AY20" i="24"/>
  <c r="AX20" i="24"/>
  <c r="AW20" i="24"/>
  <c r="AV20" i="24"/>
  <c r="AU20" i="24"/>
  <c r="AT20" i="24"/>
  <c r="AS20" i="24"/>
  <c r="AR20" i="24"/>
  <c r="AQ20" i="24"/>
  <c r="AP20" i="24"/>
  <c r="AO20" i="24"/>
  <c r="AN20" i="24"/>
  <c r="AM20" i="24"/>
  <c r="AL20" i="24"/>
  <c r="AK20" i="24"/>
  <c r="AJ20" i="24"/>
  <c r="AI20" i="24"/>
  <c r="AH20" i="24"/>
  <c r="AG20" i="24"/>
  <c r="AF20" i="24"/>
  <c r="AE20" i="24"/>
  <c r="AD20" i="24"/>
  <c r="AC20" i="24"/>
  <c r="AB20" i="24"/>
  <c r="AA20" i="24"/>
  <c r="Z20" i="24"/>
  <c r="Y20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BK18" i="24"/>
  <c r="BJ18" i="24"/>
  <c r="BI18" i="24"/>
  <c r="BH18" i="24"/>
  <c r="BG18" i="24"/>
  <c r="BF18" i="24"/>
  <c r="BE18" i="24"/>
  <c r="BD18" i="24"/>
  <c r="BC18" i="24"/>
  <c r="BB18" i="24"/>
  <c r="BA18" i="24"/>
  <c r="AZ18" i="24"/>
  <c r="AY18" i="24"/>
  <c r="AX18" i="24"/>
  <c r="AW18" i="24"/>
  <c r="AV18" i="24"/>
  <c r="AU18" i="24"/>
  <c r="AT18" i="24"/>
  <c r="AS18" i="24"/>
  <c r="AR18" i="24"/>
  <c r="AQ18" i="24"/>
  <c r="AP18" i="24"/>
  <c r="AO18" i="24"/>
  <c r="AN18" i="24"/>
  <c r="AM18" i="24"/>
  <c r="AL18" i="24"/>
  <c r="AK18" i="24"/>
  <c r="AJ18" i="24"/>
  <c r="AI18" i="24"/>
  <c r="AH18" i="24"/>
  <c r="AG18" i="24"/>
  <c r="AF18" i="24"/>
  <c r="AE18" i="24"/>
  <c r="AD18" i="24"/>
  <c r="AC18" i="24"/>
  <c r="AB18" i="24"/>
  <c r="AA18" i="24"/>
  <c r="Z18" i="24"/>
  <c r="Y18" i="24"/>
  <c r="X18" i="24"/>
  <c r="W18" i="24"/>
  <c r="V18" i="24"/>
  <c r="U18" i="24"/>
  <c r="T18" i="24"/>
  <c r="S18" i="24"/>
  <c r="R18" i="24"/>
  <c r="Q18" i="24"/>
  <c r="P18" i="24"/>
  <c r="O18" i="24"/>
  <c r="N18" i="24"/>
  <c r="M18" i="24"/>
  <c r="L18" i="24"/>
  <c r="K18" i="24"/>
  <c r="J18" i="24"/>
  <c r="I18" i="24"/>
  <c r="H18" i="24"/>
  <c r="G18" i="24"/>
  <c r="F18" i="24"/>
  <c r="E18" i="24"/>
  <c r="D18" i="24"/>
  <c r="BK17" i="24"/>
  <c r="BJ17" i="24"/>
  <c r="BI17" i="24"/>
  <c r="BH17" i="24"/>
  <c r="BG17" i="24"/>
  <c r="BF17" i="24"/>
  <c r="BE17" i="24"/>
  <c r="BD17" i="24"/>
  <c r="BC17" i="24"/>
  <c r="BB17" i="24"/>
  <c r="BA17" i="24"/>
  <c r="AZ17" i="24"/>
  <c r="AY17" i="24"/>
  <c r="AX17" i="24"/>
  <c r="AW17" i="24"/>
  <c r="AV17" i="24"/>
  <c r="AU17" i="24"/>
  <c r="AT17" i="24"/>
  <c r="AS17" i="24"/>
  <c r="AR17" i="24"/>
  <c r="AQ17" i="24"/>
  <c r="AP17" i="24"/>
  <c r="AO17" i="24"/>
  <c r="AN17" i="24"/>
  <c r="AM17" i="24"/>
  <c r="AL17" i="24"/>
  <c r="AK17" i="24"/>
  <c r="AJ17" i="24"/>
  <c r="AI17" i="24"/>
  <c r="AH17" i="24"/>
  <c r="AG17" i="24"/>
  <c r="AF17" i="24"/>
  <c r="AE17" i="24"/>
  <c r="AD17" i="24"/>
  <c r="AC17" i="24"/>
  <c r="AB17" i="24"/>
  <c r="AA17" i="24"/>
  <c r="Z17" i="24"/>
  <c r="Y17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BK15" i="24"/>
  <c r="BJ15" i="24"/>
  <c r="BI15" i="24"/>
  <c r="BH15" i="24"/>
  <c r="BG15" i="24"/>
  <c r="BF15" i="24"/>
  <c r="BE15" i="24"/>
  <c r="BD15" i="24"/>
  <c r="BC15" i="24"/>
  <c r="BB15" i="24"/>
  <c r="BA15" i="24"/>
  <c r="AZ15" i="24"/>
  <c r="AY15" i="24"/>
  <c r="AX15" i="24"/>
  <c r="AW15" i="24"/>
  <c r="AV15" i="24"/>
  <c r="AU15" i="24"/>
  <c r="AT15" i="24"/>
  <c r="AS15" i="24"/>
  <c r="AR15" i="24"/>
  <c r="AQ15" i="24"/>
  <c r="AP15" i="24"/>
  <c r="AO15" i="24"/>
  <c r="AN15" i="24"/>
  <c r="AM15" i="24"/>
  <c r="AL15" i="24"/>
  <c r="AK15" i="24"/>
  <c r="AJ15" i="24"/>
  <c r="AI15" i="24"/>
  <c r="AH15" i="24"/>
  <c r="AG15" i="24"/>
  <c r="AF15" i="24"/>
  <c r="AE15" i="24"/>
  <c r="AD15" i="24"/>
  <c r="AC15" i="24"/>
  <c r="AB15" i="24"/>
  <c r="AA15" i="24"/>
  <c r="Z15" i="24"/>
  <c r="Y15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BK13" i="24"/>
  <c r="BJ13" i="24"/>
  <c r="BI13" i="24"/>
  <c r="BH13" i="24"/>
  <c r="BG13" i="24"/>
  <c r="BF13" i="24"/>
  <c r="BE13" i="24"/>
  <c r="BD13" i="24"/>
  <c r="BC13" i="24"/>
  <c r="BB13" i="24"/>
  <c r="BA13" i="24"/>
  <c r="AZ13" i="24"/>
  <c r="AY13" i="24"/>
  <c r="AX13" i="24"/>
  <c r="AW13" i="24"/>
  <c r="AV13" i="24"/>
  <c r="AU13" i="24"/>
  <c r="AT13" i="24"/>
  <c r="AS13" i="24"/>
  <c r="AR13" i="24"/>
  <c r="AQ13" i="24"/>
  <c r="AP13" i="24"/>
  <c r="AO13" i="24"/>
  <c r="AN13" i="24"/>
  <c r="AM13" i="24"/>
  <c r="AL13" i="24"/>
  <c r="AK13" i="24"/>
  <c r="AJ13" i="24"/>
  <c r="AI13" i="24"/>
  <c r="AH13" i="24"/>
  <c r="AG13" i="24"/>
  <c r="AF13" i="24"/>
  <c r="AE13" i="24"/>
  <c r="AD13" i="24"/>
  <c r="AC13" i="24"/>
  <c r="AB13" i="24"/>
  <c r="AA13" i="24"/>
  <c r="Z13" i="24"/>
  <c r="Y13" i="24"/>
  <c r="X13" i="24"/>
  <c r="W13" i="24"/>
  <c r="V13" i="24"/>
  <c r="U13" i="24"/>
  <c r="T13" i="24"/>
  <c r="S13" i="24"/>
  <c r="R13" i="24"/>
  <c r="Q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D13" i="24"/>
  <c r="BK12" i="24"/>
  <c r="BJ12" i="24"/>
  <c r="BI12" i="24"/>
  <c r="BH12" i="24"/>
  <c r="BG12" i="24"/>
  <c r="BF12" i="24"/>
  <c r="BE12" i="24"/>
  <c r="BD12" i="24"/>
  <c r="BC12" i="24"/>
  <c r="BB12" i="24"/>
  <c r="BA12" i="24"/>
  <c r="AZ12" i="24"/>
  <c r="AY12" i="24"/>
  <c r="AX12" i="24"/>
  <c r="AW12" i="24"/>
  <c r="AV12" i="24"/>
  <c r="AU12" i="24"/>
  <c r="AT12" i="24"/>
  <c r="AS12" i="24"/>
  <c r="AR12" i="24"/>
  <c r="AQ12" i="24"/>
  <c r="AP12" i="24"/>
  <c r="AO12" i="24"/>
  <c r="AN12" i="24"/>
  <c r="AM12" i="24"/>
  <c r="AL12" i="24"/>
  <c r="AK12" i="24"/>
  <c r="AJ12" i="24"/>
  <c r="AI12" i="24"/>
  <c r="AH12" i="24"/>
  <c r="AG12" i="24"/>
  <c r="AF12" i="24"/>
  <c r="AE12" i="24"/>
  <c r="AD12" i="24"/>
  <c r="AC12" i="24"/>
  <c r="AB12" i="24"/>
  <c r="AA12" i="24"/>
  <c r="Z12" i="24"/>
  <c r="Y12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D12" i="24"/>
  <c r="BK37" i="24" l="1"/>
  <c r="BJ37" i="24"/>
  <c r="BI37" i="24"/>
  <c r="BH37" i="24"/>
  <c r="BG37" i="24"/>
  <c r="BF37" i="24"/>
  <c r="BE37" i="24"/>
  <c r="BD37" i="24"/>
  <c r="BC37" i="24"/>
  <c r="BB37" i="24"/>
  <c r="BA37" i="24"/>
  <c r="AZ37" i="24"/>
  <c r="AY37" i="24"/>
  <c r="AX37" i="24"/>
  <c r="AW37" i="24"/>
  <c r="AV37" i="24"/>
  <c r="AU37" i="24"/>
  <c r="AT37" i="24"/>
  <c r="AS37" i="24"/>
  <c r="AR37" i="24"/>
  <c r="AQ37" i="24"/>
  <c r="AP37" i="24"/>
  <c r="AO37" i="24"/>
  <c r="AN37" i="24"/>
  <c r="AM37" i="24"/>
  <c r="AL37" i="24"/>
  <c r="AK37" i="24"/>
  <c r="AJ37" i="24"/>
  <c r="AI37" i="24"/>
  <c r="AH37" i="24"/>
  <c r="AG37" i="24"/>
  <c r="AF37" i="24"/>
  <c r="AE37" i="24"/>
  <c r="AD37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E14" i="24" l="1"/>
  <c r="F14" i="24"/>
  <c r="G14" i="24"/>
  <c r="H14" i="24"/>
  <c r="I14" i="24"/>
  <c r="J14" i="24"/>
  <c r="K14" i="24"/>
  <c r="L14" i="24"/>
  <c r="M14" i="24"/>
  <c r="N14" i="24"/>
  <c r="O14" i="24"/>
  <c r="P14" i="24"/>
  <c r="Q14" i="24"/>
  <c r="R14" i="24"/>
  <c r="S14" i="24"/>
  <c r="T14" i="24"/>
  <c r="U14" i="24"/>
  <c r="V14" i="24"/>
  <c r="W14" i="24"/>
  <c r="X14" i="24"/>
  <c r="Y14" i="24"/>
  <c r="Z14" i="24"/>
  <c r="AA14" i="24"/>
  <c r="AB14" i="24"/>
  <c r="AC14" i="24"/>
  <c r="AD14" i="24"/>
  <c r="AE14" i="24"/>
  <c r="AF14" i="24"/>
  <c r="AG14" i="24"/>
  <c r="AH14" i="24"/>
  <c r="AI14" i="24"/>
  <c r="AJ14" i="24"/>
  <c r="AK14" i="24"/>
  <c r="AL14" i="24"/>
  <c r="AM14" i="24"/>
  <c r="AN14" i="24"/>
  <c r="AO14" i="24"/>
  <c r="AP14" i="24"/>
  <c r="AQ14" i="24"/>
  <c r="AR14" i="24"/>
  <c r="AS14" i="24"/>
  <c r="AT14" i="24"/>
  <c r="AU14" i="24"/>
  <c r="AV14" i="24"/>
  <c r="AW14" i="24"/>
  <c r="AX14" i="24"/>
  <c r="AY14" i="24"/>
  <c r="AZ14" i="24"/>
  <c r="BA14" i="24"/>
  <c r="BB14" i="24"/>
  <c r="BC14" i="24"/>
  <c r="BD14" i="24"/>
  <c r="BE14" i="24"/>
  <c r="BF14" i="24"/>
  <c r="BG14" i="24"/>
  <c r="BH14" i="24"/>
  <c r="BI14" i="24"/>
  <c r="BJ14" i="24"/>
  <c r="BK14" i="24"/>
  <c r="D14" i="24"/>
  <c r="BK52" i="24" l="1"/>
  <c r="BJ52" i="24"/>
  <c r="BI52" i="24"/>
  <c r="BH52" i="24"/>
  <c r="BG52" i="24"/>
  <c r="BF52" i="24"/>
  <c r="BE52" i="24"/>
  <c r="BD52" i="24"/>
  <c r="BC52" i="24"/>
  <c r="BB52" i="24"/>
  <c r="BA52" i="24"/>
  <c r="AZ52" i="24"/>
  <c r="AY52" i="24"/>
  <c r="AX52" i="24"/>
  <c r="AW52" i="24"/>
  <c r="AV52" i="24"/>
  <c r="AU52" i="24"/>
  <c r="AT52" i="24"/>
  <c r="AS52" i="24"/>
  <c r="AR52" i="24"/>
  <c r="AQ52" i="24"/>
  <c r="AP52" i="24"/>
  <c r="AO52" i="24"/>
  <c r="AN52" i="24"/>
  <c r="AM52" i="24"/>
  <c r="AL52" i="24"/>
  <c r="AK52" i="24"/>
  <c r="AJ52" i="24"/>
  <c r="AI52" i="24"/>
  <c r="AH52" i="24"/>
  <c r="AG52" i="24"/>
  <c r="AF52" i="24"/>
  <c r="AE52" i="24"/>
  <c r="AD52" i="24"/>
  <c r="AC52" i="24"/>
  <c r="AB52" i="24"/>
  <c r="AA52" i="24"/>
  <c r="Z52" i="24"/>
  <c r="Y52" i="24"/>
  <c r="X52" i="24"/>
  <c r="W52" i="24"/>
  <c r="V52" i="24"/>
  <c r="U52" i="24"/>
  <c r="T52" i="24"/>
  <c r="S52" i="24"/>
  <c r="R52" i="24"/>
  <c r="Q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D52" i="24"/>
  <c r="BK60" i="24"/>
  <c r="BJ60" i="24"/>
  <c r="BI60" i="24"/>
  <c r="BH60" i="24"/>
  <c r="BG60" i="24"/>
  <c r="BF60" i="24"/>
  <c r="BE60" i="24"/>
  <c r="BD60" i="24"/>
  <c r="BC60" i="24"/>
  <c r="BB60" i="24"/>
  <c r="BA60" i="24"/>
  <c r="AZ60" i="24"/>
  <c r="AY60" i="24"/>
  <c r="AX60" i="24"/>
  <c r="AW60" i="24"/>
  <c r="AV60" i="24"/>
  <c r="AU60" i="24"/>
  <c r="AT60" i="24"/>
  <c r="AS60" i="24"/>
  <c r="AR60" i="24"/>
  <c r="AQ60" i="24"/>
  <c r="AP60" i="24"/>
  <c r="AO60" i="24"/>
  <c r="AN60" i="24"/>
  <c r="AM60" i="24"/>
  <c r="AL60" i="24"/>
  <c r="AK60" i="24"/>
  <c r="AJ60" i="24"/>
  <c r="AI60" i="24"/>
  <c r="AH60" i="24"/>
  <c r="AG60" i="24"/>
  <c r="AF60" i="24"/>
  <c r="AE60" i="24"/>
  <c r="AD60" i="24"/>
  <c r="AC60" i="24"/>
  <c r="AB60" i="24"/>
  <c r="AA60" i="24"/>
  <c r="Z60" i="24"/>
  <c r="Y60" i="24"/>
  <c r="X60" i="24"/>
  <c r="W60" i="24"/>
  <c r="V60" i="24"/>
  <c r="U60" i="24"/>
  <c r="T60" i="24"/>
  <c r="S60" i="24"/>
  <c r="R60" i="24"/>
  <c r="Q60" i="24"/>
  <c r="P60" i="24"/>
  <c r="O60" i="24"/>
  <c r="N60" i="24"/>
  <c r="M60" i="24"/>
  <c r="L60" i="24"/>
  <c r="K60" i="24"/>
  <c r="J60" i="24"/>
  <c r="I60" i="24"/>
  <c r="H60" i="24"/>
  <c r="G60" i="24"/>
  <c r="F60" i="24"/>
  <c r="E60" i="24"/>
  <c r="D60" i="24"/>
  <c r="BK61" i="24"/>
  <c r="BJ61" i="24"/>
  <c r="BI61" i="24"/>
  <c r="BH61" i="24"/>
  <c r="BG61" i="24"/>
  <c r="BF61" i="24"/>
  <c r="BE61" i="24"/>
  <c r="BD61" i="24"/>
  <c r="BC61" i="24"/>
  <c r="BB61" i="24"/>
  <c r="BA61" i="24"/>
  <c r="AZ61" i="24"/>
  <c r="AY61" i="24"/>
  <c r="AX61" i="24"/>
  <c r="AW61" i="24"/>
  <c r="AV61" i="24"/>
  <c r="AU61" i="24"/>
  <c r="AT61" i="24"/>
  <c r="AS61" i="24"/>
  <c r="AR61" i="24"/>
  <c r="AQ61" i="24"/>
  <c r="AP61" i="24"/>
  <c r="AO61" i="24"/>
  <c r="AN61" i="24"/>
  <c r="AM61" i="24"/>
  <c r="AL61" i="24"/>
  <c r="AK61" i="24"/>
  <c r="AJ61" i="24"/>
  <c r="AI61" i="24"/>
  <c r="AH61" i="24"/>
  <c r="AG61" i="24"/>
  <c r="AF61" i="24"/>
  <c r="AE61" i="24"/>
  <c r="AD61" i="24"/>
  <c r="AC61" i="24"/>
  <c r="AB61" i="24"/>
  <c r="AA61" i="24"/>
  <c r="Z61" i="24"/>
  <c r="Y61" i="24"/>
  <c r="X61" i="24"/>
  <c r="W61" i="24"/>
  <c r="V61" i="24"/>
  <c r="U61" i="24"/>
  <c r="T61" i="24"/>
  <c r="S61" i="24"/>
  <c r="R61" i="24"/>
  <c r="Q61" i="24"/>
  <c r="P61" i="24"/>
  <c r="O61" i="24"/>
  <c r="N61" i="24"/>
  <c r="M61" i="24"/>
  <c r="L61" i="24"/>
  <c r="K61" i="24"/>
  <c r="J61" i="24"/>
  <c r="I61" i="24"/>
  <c r="H61" i="24"/>
  <c r="G61" i="24"/>
  <c r="F61" i="24"/>
  <c r="E61" i="24"/>
  <c r="D61" i="24"/>
  <c r="E55" i="23" l="1"/>
  <c r="F55" i="23"/>
  <c r="G55" i="23"/>
  <c r="H55" i="23"/>
  <c r="I55" i="23"/>
  <c r="J55" i="23"/>
  <c r="K55" i="23"/>
  <c r="L55" i="23"/>
  <c r="M55" i="23"/>
  <c r="N55" i="23"/>
  <c r="O55" i="23"/>
  <c r="P55" i="23"/>
  <c r="Q55" i="23"/>
  <c r="D55" i="23"/>
  <c r="E58" i="23"/>
  <c r="F58" i="23"/>
  <c r="G58" i="23"/>
  <c r="H58" i="23"/>
  <c r="I58" i="23"/>
  <c r="J58" i="23"/>
  <c r="K58" i="23"/>
  <c r="L58" i="23"/>
  <c r="M58" i="23"/>
  <c r="N58" i="23"/>
  <c r="O58" i="23"/>
  <c r="P58" i="23"/>
  <c r="Q58" i="23"/>
  <c r="R58" i="23"/>
  <c r="S58" i="23"/>
  <c r="T58" i="23"/>
  <c r="U58" i="23"/>
  <c r="V58" i="23"/>
  <c r="W58" i="23"/>
  <c r="X58" i="23"/>
  <c r="Y58" i="23"/>
  <c r="Z58" i="23"/>
  <c r="AA58" i="23"/>
  <c r="AB58" i="23"/>
  <c r="AC58" i="23"/>
  <c r="AD58" i="23"/>
  <c r="AE58" i="23"/>
  <c r="AF58" i="23"/>
  <c r="AG58" i="23"/>
  <c r="AH58" i="23"/>
  <c r="AI58" i="23"/>
  <c r="AJ58" i="23"/>
  <c r="AK58" i="23"/>
  <c r="AL58" i="23"/>
  <c r="AM58" i="23"/>
  <c r="AN58" i="23"/>
  <c r="AO58" i="23"/>
  <c r="AP58" i="23"/>
  <c r="AQ58" i="23"/>
  <c r="AR58" i="23"/>
  <c r="AS58" i="23"/>
  <c r="AT58" i="23"/>
  <c r="AU58" i="23"/>
  <c r="AV58" i="23"/>
  <c r="AW58" i="23"/>
  <c r="AX58" i="23"/>
  <c r="AY58" i="23"/>
  <c r="AZ58" i="23"/>
  <c r="BA58" i="23"/>
  <c r="BB58" i="23"/>
  <c r="BC58" i="23"/>
  <c r="BD58" i="23"/>
  <c r="BE58" i="23"/>
  <c r="BF58" i="23"/>
  <c r="BG58" i="23"/>
  <c r="BH58" i="23"/>
  <c r="BI58" i="23"/>
  <c r="BJ58" i="23"/>
  <c r="BK58" i="23"/>
  <c r="D58" i="23"/>
  <c r="E56" i="23"/>
  <c r="F56" i="23"/>
  <c r="G56" i="23"/>
  <c r="H56" i="23"/>
  <c r="I56" i="23"/>
  <c r="J56" i="23"/>
  <c r="K56" i="23"/>
  <c r="L56" i="23"/>
  <c r="M56" i="23"/>
  <c r="N56" i="23"/>
  <c r="O56" i="23"/>
  <c r="P56" i="23"/>
  <c r="Q56" i="23"/>
  <c r="R56" i="23"/>
  <c r="S56" i="23"/>
  <c r="T56" i="23"/>
  <c r="U56" i="23"/>
  <c r="V56" i="23"/>
  <c r="W56" i="23"/>
  <c r="X56" i="23"/>
  <c r="Y56" i="23"/>
  <c r="Z56" i="23"/>
  <c r="AA56" i="23"/>
  <c r="AB56" i="23"/>
  <c r="AC56" i="23"/>
  <c r="AD56" i="23"/>
  <c r="AE56" i="23"/>
  <c r="AF56" i="23"/>
  <c r="AG56" i="23"/>
  <c r="AH56" i="23"/>
  <c r="AI56" i="23"/>
  <c r="AJ56" i="23"/>
  <c r="AK56" i="23"/>
  <c r="AL56" i="23"/>
  <c r="AM56" i="23"/>
  <c r="AN56" i="23"/>
  <c r="AO56" i="23"/>
  <c r="AP56" i="23"/>
  <c r="AQ56" i="23"/>
  <c r="AR56" i="23"/>
  <c r="AS56" i="23"/>
  <c r="AT56" i="23"/>
  <c r="AU56" i="23"/>
  <c r="AV56" i="23"/>
  <c r="AW56" i="23"/>
  <c r="AX56" i="23"/>
  <c r="AY56" i="23"/>
  <c r="AZ56" i="23"/>
  <c r="BA56" i="23"/>
  <c r="BB56" i="23"/>
  <c r="BC56" i="23"/>
  <c r="BD56" i="23"/>
  <c r="BE56" i="23"/>
  <c r="BF56" i="23"/>
  <c r="BG56" i="23"/>
  <c r="BH56" i="23"/>
  <c r="BI56" i="23"/>
  <c r="BJ56" i="23"/>
  <c r="BK56" i="23"/>
  <c r="D56" i="23"/>
  <c r="E45" i="23"/>
  <c r="F45" i="23"/>
  <c r="G45" i="23"/>
  <c r="H45" i="23"/>
  <c r="I45" i="23"/>
  <c r="J45" i="23"/>
  <c r="K45" i="23"/>
  <c r="L45" i="23"/>
  <c r="M45" i="23"/>
  <c r="N45" i="23"/>
  <c r="O45" i="23"/>
  <c r="P45" i="23"/>
  <c r="Q45" i="23"/>
  <c r="R45" i="23"/>
  <c r="S45" i="23"/>
  <c r="T45" i="23"/>
  <c r="U45" i="23"/>
  <c r="V45" i="23"/>
  <c r="W45" i="23"/>
  <c r="X45" i="23"/>
  <c r="Y45" i="23"/>
  <c r="Z45" i="23"/>
  <c r="AA45" i="23"/>
  <c r="AB45" i="23"/>
  <c r="AC45" i="23"/>
  <c r="AD45" i="23"/>
  <c r="AE45" i="23"/>
  <c r="AF45" i="23"/>
  <c r="AG45" i="23"/>
  <c r="AH45" i="23"/>
  <c r="AI45" i="23"/>
  <c r="AJ45" i="23"/>
  <c r="AK45" i="23"/>
  <c r="AL45" i="23"/>
  <c r="AM45" i="23"/>
  <c r="AN45" i="23"/>
  <c r="AO45" i="23"/>
  <c r="AP45" i="23"/>
  <c r="AQ45" i="23"/>
  <c r="AR45" i="23"/>
  <c r="AS45" i="23"/>
  <c r="AT45" i="23"/>
  <c r="AU45" i="23"/>
  <c r="AV45" i="23"/>
  <c r="AW45" i="23"/>
  <c r="AX45" i="23"/>
  <c r="AY45" i="23"/>
  <c r="AZ45" i="23"/>
  <c r="BA45" i="23"/>
  <c r="BB45" i="23"/>
  <c r="BC45" i="23"/>
  <c r="BD45" i="23"/>
  <c r="BE45" i="23"/>
  <c r="BF45" i="23"/>
  <c r="BG45" i="23"/>
  <c r="BH45" i="23"/>
  <c r="BI45" i="23"/>
  <c r="BJ45" i="23"/>
  <c r="BK45" i="23"/>
  <c r="D45" i="23"/>
  <c r="E57" i="23"/>
  <c r="F57" i="23"/>
  <c r="G57" i="23"/>
  <c r="H57" i="23"/>
  <c r="I57" i="23"/>
  <c r="J57" i="23"/>
  <c r="K57" i="23"/>
  <c r="L57" i="23"/>
  <c r="M57" i="23"/>
  <c r="N57" i="23"/>
  <c r="O57" i="23"/>
  <c r="P57" i="23"/>
  <c r="Q57" i="23"/>
  <c r="R57" i="23"/>
  <c r="S57" i="23"/>
  <c r="T57" i="23"/>
  <c r="U57" i="23"/>
  <c r="V57" i="23"/>
  <c r="W57" i="23"/>
  <c r="X57" i="23"/>
  <c r="Y57" i="23"/>
  <c r="Z57" i="23"/>
  <c r="AA57" i="23"/>
  <c r="AB57" i="23"/>
  <c r="AC57" i="23"/>
  <c r="AD57" i="23"/>
  <c r="AE57" i="23"/>
  <c r="AF57" i="23"/>
  <c r="AG57" i="23"/>
  <c r="AH57" i="23"/>
  <c r="AI57" i="23"/>
  <c r="AJ57" i="23"/>
  <c r="AK57" i="23"/>
  <c r="AL57" i="23"/>
  <c r="AM57" i="23"/>
  <c r="AN57" i="23"/>
  <c r="AO57" i="23"/>
  <c r="AP57" i="23"/>
  <c r="AQ57" i="23"/>
  <c r="AR57" i="23"/>
  <c r="AS57" i="23"/>
  <c r="AT57" i="23"/>
  <c r="AU57" i="23"/>
  <c r="AV57" i="23"/>
  <c r="AW57" i="23"/>
  <c r="AX57" i="23"/>
  <c r="AY57" i="23"/>
  <c r="AZ57" i="23"/>
  <c r="BA57" i="23"/>
  <c r="BB57" i="23"/>
  <c r="BC57" i="23"/>
  <c r="BD57" i="23"/>
  <c r="BE57" i="23"/>
  <c r="BF57" i="23"/>
  <c r="BG57" i="23"/>
  <c r="BH57" i="23"/>
  <c r="BI57" i="23"/>
  <c r="BJ57" i="23"/>
  <c r="BK57" i="23"/>
  <c r="D57" i="23"/>
  <c r="E59" i="23"/>
  <c r="F59" i="23"/>
  <c r="G59" i="23"/>
  <c r="H59" i="23"/>
  <c r="I59" i="23"/>
  <c r="J59" i="23"/>
  <c r="K59" i="23"/>
  <c r="L59" i="23"/>
  <c r="M59" i="23"/>
  <c r="N59" i="23"/>
  <c r="O59" i="23"/>
  <c r="P59" i="23"/>
  <c r="Q59" i="23"/>
  <c r="R59" i="23"/>
  <c r="S59" i="23"/>
  <c r="T59" i="23"/>
  <c r="U59" i="23"/>
  <c r="V59" i="23"/>
  <c r="W59" i="23"/>
  <c r="X59" i="23"/>
  <c r="Y59" i="23"/>
  <c r="Z59" i="23"/>
  <c r="AA59" i="23"/>
  <c r="AB59" i="23"/>
  <c r="AC59" i="23"/>
  <c r="AD59" i="23"/>
  <c r="AE59" i="23"/>
  <c r="AF59" i="23"/>
  <c r="AG59" i="23"/>
  <c r="AH59" i="23"/>
  <c r="AI59" i="23"/>
  <c r="AJ59" i="23"/>
  <c r="AK59" i="23"/>
  <c r="AL59" i="23"/>
  <c r="AM59" i="23"/>
  <c r="AN59" i="23"/>
  <c r="AO59" i="23"/>
  <c r="AP59" i="23"/>
  <c r="AQ59" i="23"/>
  <c r="AR59" i="23"/>
  <c r="AS59" i="23"/>
  <c r="AT59" i="23"/>
  <c r="AU59" i="23"/>
  <c r="AV59" i="23"/>
  <c r="AW59" i="23"/>
  <c r="AX59" i="23"/>
  <c r="AY59" i="23"/>
  <c r="AZ59" i="23"/>
  <c r="BA59" i="23"/>
  <c r="BB59" i="23"/>
  <c r="BC59" i="23"/>
  <c r="BD59" i="23"/>
  <c r="BE59" i="23"/>
  <c r="BF59" i="23"/>
  <c r="BG59" i="23"/>
  <c r="BH59" i="23"/>
  <c r="BI59" i="23"/>
  <c r="BJ59" i="23"/>
  <c r="BK59" i="23"/>
  <c r="D59" i="23"/>
  <c r="E53" i="23"/>
  <c r="F53" i="23"/>
  <c r="G53" i="23"/>
  <c r="H53" i="23"/>
  <c r="I53" i="23"/>
  <c r="J53" i="23"/>
  <c r="K53" i="23"/>
  <c r="L53" i="23"/>
  <c r="M53" i="23"/>
  <c r="N53" i="23"/>
  <c r="O53" i="23"/>
  <c r="P53" i="23"/>
  <c r="Q53" i="23"/>
  <c r="R53" i="23"/>
  <c r="S53" i="23"/>
  <c r="T53" i="23"/>
  <c r="U53" i="23"/>
  <c r="V53" i="23"/>
  <c r="W53" i="23"/>
  <c r="X53" i="23"/>
  <c r="Y53" i="23"/>
  <c r="Z53" i="23"/>
  <c r="AA53" i="23"/>
  <c r="AB53" i="23"/>
  <c r="AC53" i="23"/>
  <c r="AD53" i="23"/>
  <c r="AE53" i="23"/>
  <c r="AF53" i="23"/>
  <c r="AG53" i="23"/>
  <c r="AH53" i="23"/>
  <c r="AI53" i="23"/>
  <c r="AJ53" i="23"/>
  <c r="AK53" i="23"/>
  <c r="AL53" i="23"/>
  <c r="AM53" i="23"/>
  <c r="AN53" i="23"/>
  <c r="AO53" i="23"/>
  <c r="AP53" i="23"/>
  <c r="AQ53" i="23"/>
  <c r="AR53" i="23"/>
  <c r="AS53" i="23"/>
  <c r="AT53" i="23"/>
  <c r="AU53" i="23"/>
  <c r="AV53" i="23"/>
  <c r="AW53" i="23"/>
  <c r="AX53" i="23"/>
  <c r="AY53" i="23"/>
  <c r="AZ53" i="23"/>
  <c r="BA53" i="23"/>
  <c r="BB53" i="23"/>
  <c r="BC53" i="23"/>
  <c r="BD53" i="23"/>
  <c r="BE53" i="23"/>
  <c r="BF53" i="23"/>
  <c r="BG53" i="23"/>
  <c r="BH53" i="23"/>
  <c r="BI53" i="23"/>
  <c r="BJ53" i="23"/>
  <c r="BK53" i="23"/>
  <c r="D53" i="23"/>
  <c r="E51" i="23"/>
  <c r="F51" i="23"/>
  <c r="G51" i="23"/>
  <c r="H51" i="23"/>
  <c r="I51" i="23"/>
  <c r="J51" i="23"/>
  <c r="K51" i="23"/>
  <c r="L51" i="23"/>
  <c r="M51" i="23"/>
  <c r="N51" i="23"/>
  <c r="O51" i="23"/>
  <c r="P51" i="23"/>
  <c r="Q51" i="23"/>
  <c r="R51" i="23"/>
  <c r="S51" i="23"/>
  <c r="T51" i="23"/>
  <c r="U51" i="23"/>
  <c r="V51" i="23"/>
  <c r="W51" i="23"/>
  <c r="X51" i="23"/>
  <c r="Y51" i="23"/>
  <c r="Z51" i="23"/>
  <c r="AA51" i="23"/>
  <c r="AB51" i="23"/>
  <c r="AC51" i="23"/>
  <c r="AD51" i="23"/>
  <c r="AE51" i="23"/>
  <c r="AF51" i="23"/>
  <c r="AG51" i="23"/>
  <c r="AH51" i="23"/>
  <c r="AI51" i="23"/>
  <c r="AJ51" i="23"/>
  <c r="AK51" i="23"/>
  <c r="AL51" i="23"/>
  <c r="AM51" i="23"/>
  <c r="AN51" i="23"/>
  <c r="AO51" i="23"/>
  <c r="AP51" i="23"/>
  <c r="AQ51" i="23"/>
  <c r="AR51" i="23"/>
  <c r="AS51" i="23"/>
  <c r="AT51" i="23"/>
  <c r="AU51" i="23"/>
  <c r="AV51" i="23"/>
  <c r="AW51" i="23"/>
  <c r="AX51" i="23"/>
  <c r="AY51" i="23"/>
  <c r="AZ51" i="23"/>
  <c r="BA51" i="23"/>
  <c r="BB51" i="23"/>
  <c r="BC51" i="23"/>
  <c r="BD51" i="23"/>
  <c r="BE51" i="23"/>
  <c r="BF51" i="23"/>
  <c r="BG51" i="23"/>
  <c r="BH51" i="23"/>
  <c r="BI51" i="23"/>
  <c r="BJ51" i="23"/>
  <c r="BK51" i="23"/>
  <c r="D51" i="23"/>
  <c r="E49" i="23"/>
  <c r="F49" i="23"/>
  <c r="G49" i="23"/>
  <c r="H49" i="23"/>
  <c r="I49" i="23"/>
  <c r="J49" i="23"/>
  <c r="K49" i="23"/>
  <c r="L49" i="23"/>
  <c r="M49" i="23"/>
  <c r="N49" i="23"/>
  <c r="O49" i="23"/>
  <c r="P49" i="23"/>
  <c r="Q49" i="23"/>
  <c r="R49" i="23"/>
  <c r="S49" i="23"/>
  <c r="T49" i="23"/>
  <c r="U49" i="23"/>
  <c r="V49" i="23"/>
  <c r="W49" i="23"/>
  <c r="X49" i="23"/>
  <c r="Y49" i="23"/>
  <c r="Z49" i="23"/>
  <c r="AA49" i="23"/>
  <c r="AB49" i="23"/>
  <c r="AC49" i="23"/>
  <c r="AD49" i="23"/>
  <c r="AE49" i="23"/>
  <c r="AF49" i="23"/>
  <c r="AG49" i="23"/>
  <c r="AH49" i="23"/>
  <c r="AI49" i="23"/>
  <c r="AJ49" i="23"/>
  <c r="AK49" i="23"/>
  <c r="AL49" i="23"/>
  <c r="AM49" i="23"/>
  <c r="AN49" i="23"/>
  <c r="AO49" i="23"/>
  <c r="AP49" i="23"/>
  <c r="AQ49" i="23"/>
  <c r="AR49" i="23"/>
  <c r="AS49" i="23"/>
  <c r="AT49" i="23"/>
  <c r="AU49" i="23"/>
  <c r="AV49" i="23"/>
  <c r="AW49" i="23"/>
  <c r="AX49" i="23"/>
  <c r="AY49" i="23"/>
  <c r="AZ49" i="23"/>
  <c r="BA49" i="23"/>
  <c r="BB49" i="23"/>
  <c r="BC49" i="23"/>
  <c r="BD49" i="23"/>
  <c r="BE49" i="23"/>
  <c r="BF49" i="23"/>
  <c r="BG49" i="23"/>
  <c r="BH49" i="23"/>
  <c r="BI49" i="23"/>
  <c r="BJ49" i="23"/>
  <c r="BK49" i="23"/>
  <c r="D49" i="23"/>
  <c r="E47" i="23"/>
  <c r="F47" i="23"/>
  <c r="G47" i="23"/>
  <c r="H47" i="23"/>
  <c r="I47" i="23"/>
  <c r="J47" i="23"/>
  <c r="K47" i="23"/>
  <c r="L47" i="23"/>
  <c r="M47" i="23"/>
  <c r="N47" i="23"/>
  <c r="O47" i="23"/>
  <c r="P47" i="23"/>
  <c r="Q47" i="23"/>
  <c r="R47" i="23"/>
  <c r="S47" i="23"/>
  <c r="T47" i="23"/>
  <c r="U47" i="23"/>
  <c r="V47" i="23"/>
  <c r="W47" i="23"/>
  <c r="X47" i="23"/>
  <c r="Y47" i="23"/>
  <c r="Z47" i="23"/>
  <c r="AA47" i="23"/>
  <c r="AB47" i="23"/>
  <c r="AC47" i="23"/>
  <c r="AD47" i="23"/>
  <c r="AE47" i="23"/>
  <c r="AF47" i="23"/>
  <c r="AG47" i="23"/>
  <c r="AH47" i="23"/>
  <c r="AI47" i="23"/>
  <c r="AJ47" i="23"/>
  <c r="AK47" i="23"/>
  <c r="AL47" i="23"/>
  <c r="AM47" i="23"/>
  <c r="AN47" i="23"/>
  <c r="AO47" i="23"/>
  <c r="AP47" i="23"/>
  <c r="AQ47" i="23"/>
  <c r="AR47" i="23"/>
  <c r="AS47" i="23"/>
  <c r="AT47" i="23"/>
  <c r="AU47" i="23"/>
  <c r="AV47" i="23"/>
  <c r="AW47" i="23"/>
  <c r="AX47" i="23"/>
  <c r="AY47" i="23"/>
  <c r="AZ47" i="23"/>
  <c r="BA47" i="23"/>
  <c r="BB47" i="23"/>
  <c r="BC47" i="23"/>
  <c r="BD47" i="23"/>
  <c r="BE47" i="23"/>
  <c r="BF47" i="23"/>
  <c r="BG47" i="23"/>
  <c r="BH47" i="23"/>
  <c r="BI47" i="23"/>
  <c r="BJ47" i="23"/>
  <c r="BK47" i="23"/>
  <c r="D47" i="23"/>
  <c r="BI63" i="23"/>
  <c r="BJ63" i="23"/>
  <c r="BK63" i="23"/>
  <c r="BC63" i="23"/>
  <c r="BD63" i="23"/>
  <c r="BE63" i="23"/>
  <c r="BF63" i="23"/>
  <c r="BG63" i="23"/>
  <c r="BH63" i="23"/>
  <c r="AI63" i="23"/>
  <c r="AJ63" i="23"/>
  <c r="AK63" i="23"/>
  <c r="AL63" i="23"/>
  <c r="AM63" i="23"/>
  <c r="AN63" i="23"/>
  <c r="AO63" i="23"/>
  <c r="AP63" i="23"/>
  <c r="AQ63" i="23"/>
  <c r="AR63" i="23"/>
  <c r="AS63" i="23"/>
  <c r="AT63" i="23"/>
  <c r="AU63" i="23"/>
  <c r="AV63" i="23"/>
  <c r="AW63" i="23"/>
  <c r="AX63" i="23"/>
  <c r="AY63" i="23"/>
  <c r="AZ63" i="23"/>
  <c r="BA63" i="23"/>
  <c r="BB63" i="23"/>
  <c r="E63" i="23"/>
  <c r="F63" i="23"/>
  <c r="G63" i="23"/>
  <c r="H63" i="23"/>
  <c r="I63" i="23"/>
  <c r="J63" i="23"/>
  <c r="K63" i="23"/>
  <c r="L63" i="23"/>
  <c r="M63" i="23"/>
  <c r="N63" i="23"/>
  <c r="O63" i="23"/>
  <c r="P63" i="23"/>
  <c r="Q63" i="23"/>
  <c r="R63" i="23"/>
  <c r="S63" i="23"/>
  <c r="T63" i="23"/>
  <c r="U63" i="23"/>
  <c r="V63" i="23"/>
  <c r="W63" i="23"/>
  <c r="X63" i="23"/>
  <c r="Y63" i="23"/>
  <c r="Z63" i="23"/>
  <c r="AA63" i="23"/>
  <c r="AB63" i="23"/>
  <c r="AC63" i="23"/>
  <c r="AD63" i="23"/>
  <c r="AE63" i="23"/>
  <c r="AF63" i="23"/>
  <c r="AG63" i="23"/>
  <c r="AH63" i="23"/>
  <c r="D63" i="23"/>
  <c r="E44" i="23"/>
  <c r="F44" i="23"/>
  <c r="G44" i="23"/>
  <c r="H44" i="23"/>
  <c r="I44" i="23"/>
  <c r="J44" i="23"/>
  <c r="K44" i="23"/>
  <c r="L44" i="23"/>
  <c r="M44" i="23"/>
  <c r="N44" i="23"/>
  <c r="O44" i="23"/>
  <c r="P44" i="23"/>
  <c r="Q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F44" i="23"/>
  <c r="AG44" i="23"/>
  <c r="AH44" i="23"/>
  <c r="AI44" i="23"/>
  <c r="AJ44" i="23"/>
  <c r="AK44" i="23"/>
  <c r="AL44" i="23"/>
  <c r="AM44" i="23"/>
  <c r="AN44" i="23"/>
  <c r="AO44" i="23"/>
  <c r="AP44" i="23"/>
  <c r="AQ44" i="23"/>
  <c r="AR44" i="23"/>
  <c r="AS44" i="23"/>
  <c r="AT44" i="23"/>
  <c r="AU44" i="23"/>
  <c r="AV44" i="23"/>
  <c r="AW44" i="23"/>
  <c r="AX44" i="23"/>
  <c r="AY44" i="23"/>
  <c r="AZ44" i="23"/>
  <c r="BA44" i="23"/>
  <c r="BB44" i="23"/>
  <c r="BC44" i="23"/>
  <c r="BD44" i="23"/>
  <c r="BE44" i="23"/>
  <c r="BF44" i="23"/>
  <c r="BG44" i="23"/>
  <c r="BH44" i="23"/>
  <c r="BI44" i="23"/>
  <c r="BJ44" i="23"/>
  <c r="BK44" i="23"/>
  <c r="D44" i="23"/>
  <c r="E42" i="23"/>
  <c r="F42" i="23"/>
  <c r="G42" i="23"/>
  <c r="H42" i="23"/>
  <c r="I42" i="23"/>
  <c r="J42" i="23"/>
  <c r="K42" i="23"/>
  <c r="L42" i="23"/>
  <c r="M42" i="23"/>
  <c r="N42" i="23"/>
  <c r="O42" i="23"/>
  <c r="P42" i="23"/>
  <c r="Q42" i="23"/>
  <c r="R42" i="23"/>
  <c r="S42" i="23"/>
  <c r="T42" i="23"/>
  <c r="U42" i="23"/>
  <c r="V42" i="23"/>
  <c r="W42" i="23"/>
  <c r="X42" i="23"/>
  <c r="Y42" i="23"/>
  <c r="Z42" i="23"/>
  <c r="AA42" i="23"/>
  <c r="AB42" i="23"/>
  <c r="AC42" i="23"/>
  <c r="AD42" i="23"/>
  <c r="AE42" i="23"/>
  <c r="AF42" i="23"/>
  <c r="AG42" i="23"/>
  <c r="AH42" i="23"/>
  <c r="AI42" i="23"/>
  <c r="AJ42" i="23"/>
  <c r="AK42" i="23"/>
  <c r="AL42" i="23"/>
  <c r="AM42" i="23"/>
  <c r="AN42" i="23"/>
  <c r="AO42" i="23"/>
  <c r="AP42" i="23"/>
  <c r="AQ42" i="23"/>
  <c r="AR42" i="23"/>
  <c r="AS42" i="23"/>
  <c r="AT42" i="23"/>
  <c r="AU42" i="23"/>
  <c r="AV42" i="23"/>
  <c r="AW42" i="23"/>
  <c r="AX42" i="23"/>
  <c r="AY42" i="23"/>
  <c r="AZ42" i="23"/>
  <c r="BA42" i="23"/>
  <c r="BB42" i="23"/>
  <c r="BC42" i="23"/>
  <c r="BD42" i="23"/>
  <c r="BE42" i="23"/>
  <c r="BF42" i="23"/>
  <c r="BG42" i="23"/>
  <c r="BH42" i="23"/>
  <c r="BI42" i="23"/>
  <c r="BJ42" i="23"/>
  <c r="BK42" i="23"/>
  <c r="D42" i="23"/>
  <c r="F34" i="23"/>
  <c r="G34" i="23"/>
  <c r="H34" i="23"/>
  <c r="I34" i="23"/>
  <c r="J34" i="23"/>
  <c r="K34" i="23"/>
  <c r="L34" i="23"/>
  <c r="M34" i="23"/>
  <c r="N34" i="23"/>
  <c r="O34" i="23"/>
  <c r="P34" i="23"/>
  <c r="Q34" i="23"/>
  <c r="R34" i="23"/>
  <c r="S34" i="23"/>
  <c r="T34" i="23"/>
  <c r="U34" i="23"/>
  <c r="V34" i="23"/>
  <c r="W34" i="23"/>
  <c r="X34" i="23"/>
  <c r="Y34" i="23"/>
  <c r="Z34" i="23"/>
  <c r="AA34" i="23"/>
  <c r="AB34" i="23"/>
  <c r="AC34" i="23"/>
  <c r="AD34" i="23"/>
  <c r="AE34" i="23"/>
  <c r="AF34" i="23"/>
  <c r="AG34" i="23"/>
  <c r="AH34" i="23"/>
  <c r="AI34" i="23"/>
  <c r="AJ34" i="23"/>
  <c r="AK34" i="23"/>
  <c r="AL34" i="23"/>
  <c r="AM34" i="23"/>
  <c r="AN34" i="23"/>
  <c r="AO34" i="23"/>
  <c r="AP34" i="23"/>
  <c r="AQ34" i="23"/>
  <c r="AR34" i="23"/>
  <c r="AS34" i="23"/>
  <c r="AT34" i="23"/>
  <c r="AU34" i="23"/>
  <c r="AV34" i="23"/>
  <c r="AW34" i="23"/>
  <c r="AX34" i="23"/>
  <c r="AY34" i="23"/>
  <c r="AZ34" i="23"/>
  <c r="BA34" i="23"/>
  <c r="BB34" i="23"/>
  <c r="BC34" i="23"/>
  <c r="BD34" i="23"/>
  <c r="BE34" i="23"/>
  <c r="BF34" i="23"/>
  <c r="BG34" i="23"/>
  <c r="BH34" i="23"/>
  <c r="BI34" i="23"/>
  <c r="BJ34" i="23"/>
  <c r="BK34" i="23"/>
  <c r="E34" i="23"/>
  <c r="BK43" i="23"/>
  <c r="BJ43" i="23"/>
  <c r="BI43" i="23"/>
  <c r="BH43" i="23"/>
  <c r="BG43" i="23"/>
  <c r="BF43" i="23"/>
  <c r="BE43" i="23"/>
  <c r="BD43" i="23"/>
  <c r="BC43" i="23"/>
  <c r="BB43" i="23"/>
  <c r="BA43" i="23"/>
  <c r="AZ43" i="23"/>
  <c r="AY43" i="23"/>
  <c r="AX43" i="23"/>
  <c r="AW43" i="23"/>
  <c r="AV43" i="23"/>
  <c r="AU43" i="23"/>
  <c r="AT43" i="23"/>
  <c r="AS43" i="23"/>
  <c r="AR43" i="23"/>
  <c r="AQ43" i="23"/>
  <c r="AP43" i="23"/>
  <c r="AO43" i="23"/>
  <c r="AN43" i="23"/>
  <c r="AM43" i="23"/>
  <c r="AL43" i="23"/>
  <c r="AK43" i="23"/>
  <c r="AJ43" i="23"/>
  <c r="AI43" i="23"/>
  <c r="AH43" i="23"/>
  <c r="AG43" i="23"/>
  <c r="AF43" i="23"/>
  <c r="AE43" i="23"/>
  <c r="AD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AF39" i="23"/>
  <c r="H36" i="23"/>
  <c r="E32" i="23"/>
  <c r="AG31" i="23"/>
  <c r="BI30" i="23"/>
  <c r="AN30" i="23"/>
  <c r="E13" i="23"/>
  <c r="I13" i="23"/>
  <c r="M13" i="23"/>
  <c r="Q13" i="23"/>
  <c r="U13" i="23"/>
  <c r="Y13" i="23"/>
  <c r="AC13" i="23"/>
  <c r="AG13" i="23"/>
  <c r="AK13" i="23"/>
  <c r="AO13" i="23"/>
  <c r="AS13" i="23"/>
  <c r="AW13" i="23"/>
  <c r="BA13" i="23"/>
  <c r="BE13" i="23"/>
  <c r="BI13" i="23"/>
  <c r="I12" i="23"/>
  <c r="Q12" i="23"/>
  <c r="Y12" i="23"/>
  <c r="AG12" i="23"/>
  <c r="AO12" i="23"/>
  <c r="AW12" i="23"/>
  <c r="BE12" i="23"/>
  <c r="E29" i="23"/>
  <c r="F29" i="23"/>
  <c r="G29" i="23"/>
  <c r="H29" i="23"/>
  <c r="I29" i="23"/>
  <c r="J29" i="23"/>
  <c r="K29" i="23"/>
  <c r="L29" i="23"/>
  <c r="M29" i="23"/>
  <c r="N29" i="23"/>
  <c r="O29" i="23"/>
  <c r="P29" i="23"/>
  <c r="Q29" i="23"/>
  <c r="R29" i="23"/>
  <c r="S29" i="23"/>
  <c r="T29" i="23"/>
  <c r="U29" i="23"/>
  <c r="V29" i="23"/>
  <c r="W29" i="23"/>
  <c r="X29" i="23"/>
  <c r="Y29" i="23"/>
  <c r="Z29" i="23"/>
  <c r="AA29" i="23"/>
  <c r="AB29" i="23"/>
  <c r="AC29" i="23"/>
  <c r="AD29" i="23"/>
  <c r="AE29" i="23"/>
  <c r="AF29" i="23"/>
  <c r="AG29" i="23"/>
  <c r="AH29" i="23"/>
  <c r="AI29" i="23"/>
  <c r="AJ29" i="23"/>
  <c r="AK29" i="23"/>
  <c r="AL29" i="23"/>
  <c r="AM29" i="23"/>
  <c r="AN29" i="23"/>
  <c r="AO29" i="23"/>
  <c r="AP29" i="23"/>
  <c r="AQ29" i="23"/>
  <c r="AR29" i="23"/>
  <c r="AS29" i="23"/>
  <c r="AT29" i="23"/>
  <c r="AU29" i="23"/>
  <c r="AV29" i="23"/>
  <c r="AW29" i="23"/>
  <c r="AX29" i="23"/>
  <c r="AY29" i="23"/>
  <c r="AZ29" i="23"/>
  <c r="BA29" i="23"/>
  <c r="BB29" i="23"/>
  <c r="BC29" i="23"/>
  <c r="BD29" i="23"/>
  <c r="BE29" i="23"/>
  <c r="BF29" i="23"/>
  <c r="BG29" i="23"/>
  <c r="BH29" i="23"/>
  <c r="BI29" i="23"/>
  <c r="BJ29" i="23"/>
  <c r="BK29" i="23"/>
  <c r="D29" i="23"/>
  <c r="E17" i="23"/>
  <c r="F17" i="23"/>
  <c r="G17" i="23"/>
  <c r="H17" i="23"/>
  <c r="I17" i="23"/>
  <c r="J17" i="23"/>
  <c r="K17" i="23"/>
  <c r="L17" i="23"/>
  <c r="M17" i="23"/>
  <c r="N17" i="23"/>
  <c r="O17" i="23"/>
  <c r="P17" i="23"/>
  <c r="Q17" i="23"/>
  <c r="R17" i="23"/>
  <c r="S17" i="23"/>
  <c r="T17" i="23"/>
  <c r="U17" i="23"/>
  <c r="V17" i="23"/>
  <c r="W17" i="23"/>
  <c r="X17" i="23"/>
  <c r="Y17" i="23"/>
  <c r="Z17" i="23"/>
  <c r="AA17" i="23"/>
  <c r="AB17" i="23"/>
  <c r="AC17" i="23"/>
  <c r="AD17" i="23"/>
  <c r="AE17" i="23"/>
  <c r="AF17" i="23"/>
  <c r="AG17" i="23"/>
  <c r="AH17" i="23"/>
  <c r="AI17" i="23"/>
  <c r="AJ17" i="23"/>
  <c r="AK17" i="23"/>
  <c r="AL17" i="23"/>
  <c r="AM17" i="23"/>
  <c r="AN17" i="23"/>
  <c r="AO17" i="23"/>
  <c r="AP17" i="23"/>
  <c r="AQ17" i="23"/>
  <c r="AR17" i="23"/>
  <c r="AS17" i="23"/>
  <c r="AT17" i="23"/>
  <c r="AU17" i="23"/>
  <c r="AV17" i="23"/>
  <c r="AW17" i="23"/>
  <c r="AX17" i="23"/>
  <c r="AY17" i="23"/>
  <c r="AZ17" i="23"/>
  <c r="BA17" i="23"/>
  <c r="BB17" i="23"/>
  <c r="BC17" i="23"/>
  <c r="BD17" i="23"/>
  <c r="BE17" i="23"/>
  <c r="BF17" i="23"/>
  <c r="BG17" i="23"/>
  <c r="BH17" i="23"/>
  <c r="BI17" i="23"/>
  <c r="BJ17" i="23"/>
  <c r="BK17" i="23"/>
  <c r="D17" i="23"/>
  <c r="BK11" i="23"/>
  <c r="BK19" i="23" s="1"/>
  <c r="BJ11" i="23"/>
  <c r="BJ21" i="23" s="1"/>
  <c r="BI11" i="23"/>
  <c r="BI12" i="23" s="1"/>
  <c r="BH11" i="23"/>
  <c r="BH13" i="23" s="1"/>
  <c r="BG11" i="23"/>
  <c r="BF11" i="23"/>
  <c r="BF28" i="23" s="1"/>
  <c r="BE11" i="23"/>
  <c r="BE31" i="23" s="1"/>
  <c r="BD11" i="23"/>
  <c r="BD13" i="23" s="1"/>
  <c r="BC11" i="23"/>
  <c r="BC16" i="23" s="1"/>
  <c r="BB11" i="23"/>
  <c r="BB27" i="23" s="1"/>
  <c r="BA11" i="23"/>
  <c r="BA12" i="23" s="1"/>
  <c r="AZ11" i="23"/>
  <c r="AZ13" i="23" s="1"/>
  <c r="AY11" i="23"/>
  <c r="AX11" i="23"/>
  <c r="AX26" i="23" s="1"/>
  <c r="AW11" i="23"/>
  <c r="AW31" i="23" s="1"/>
  <c r="AV11" i="23"/>
  <c r="AV13" i="23" s="1"/>
  <c r="AU11" i="23"/>
  <c r="AU19" i="23" s="1"/>
  <c r="AT11" i="23"/>
  <c r="AT23" i="23" s="1"/>
  <c r="AS11" i="23"/>
  <c r="AS12" i="23" s="1"/>
  <c r="AR11" i="23"/>
  <c r="AR13" i="23" s="1"/>
  <c r="AQ11" i="23"/>
  <c r="AP11" i="23"/>
  <c r="AP22" i="23" s="1"/>
  <c r="AO11" i="23"/>
  <c r="AO31" i="23" s="1"/>
  <c r="AN11" i="23"/>
  <c r="AN41" i="23" s="1"/>
  <c r="AM11" i="23"/>
  <c r="AM16" i="23" s="1"/>
  <c r="AL11" i="23"/>
  <c r="AL21" i="23" s="1"/>
  <c r="AK11" i="23"/>
  <c r="AK12" i="23" s="1"/>
  <c r="AJ11" i="23"/>
  <c r="AJ40" i="23" s="1"/>
  <c r="AI11" i="23"/>
  <c r="AH11" i="23"/>
  <c r="AH22" i="23" s="1"/>
  <c r="AG11" i="23"/>
  <c r="AF11" i="23"/>
  <c r="AF13" i="23" s="1"/>
  <c r="AE11" i="23"/>
  <c r="AE19" i="23" s="1"/>
  <c r="AD11" i="23"/>
  <c r="AD30" i="23" s="1"/>
  <c r="AC11" i="23"/>
  <c r="AC12" i="23" s="1"/>
  <c r="AB11" i="23"/>
  <c r="AB13" i="23" s="1"/>
  <c r="AA11" i="23"/>
  <c r="Z11" i="23"/>
  <c r="Z28" i="23" s="1"/>
  <c r="Y11" i="23"/>
  <c r="Y31" i="23" s="1"/>
  <c r="X11" i="23"/>
  <c r="X33" i="23" s="1"/>
  <c r="W11" i="23"/>
  <c r="W16" i="23" s="1"/>
  <c r="V11" i="23"/>
  <c r="V27" i="23" s="1"/>
  <c r="U11" i="23"/>
  <c r="U32" i="23" s="1"/>
  <c r="T11" i="23"/>
  <c r="T13" i="23" s="1"/>
  <c r="S11" i="23"/>
  <c r="R11" i="23"/>
  <c r="R26" i="23" s="1"/>
  <c r="Q11" i="23"/>
  <c r="Q31" i="23" s="1"/>
  <c r="P11" i="23"/>
  <c r="P40" i="23" s="1"/>
  <c r="O11" i="23"/>
  <c r="O16" i="23" s="1"/>
  <c r="N11" i="23"/>
  <c r="N23" i="23" s="1"/>
  <c r="M11" i="23"/>
  <c r="M32" i="23" s="1"/>
  <c r="L11" i="23"/>
  <c r="L39" i="23" s="1"/>
  <c r="K11" i="23"/>
  <c r="J11" i="23"/>
  <c r="J22" i="23" s="1"/>
  <c r="I11" i="23"/>
  <c r="I31" i="23" s="1"/>
  <c r="H11" i="23"/>
  <c r="H13" i="23" s="1"/>
  <c r="G11" i="23"/>
  <c r="G21" i="23" s="1"/>
  <c r="F11" i="23"/>
  <c r="F23" i="23" s="1"/>
  <c r="E11" i="23"/>
  <c r="E12" i="23" s="1"/>
  <c r="D11" i="23"/>
  <c r="D13" i="23" s="1"/>
  <c r="V21" i="23" l="1"/>
  <c r="AD23" i="23"/>
  <c r="AL27" i="23"/>
  <c r="BF40" i="23"/>
  <c r="U12" i="23"/>
  <c r="AN13" i="23"/>
  <c r="X13" i="23"/>
  <c r="P13" i="23"/>
  <c r="BB21" i="23"/>
  <c r="BJ23" i="23"/>
  <c r="J28" i="23"/>
  <c r="AW30" i="23"/>
  <c r="D33" i="23"/>
  <c r="AB36" i="23"/>
  <c r="BB39" i="23"/>
  <c r="T41" i="23"/>
  <c r="BJ12" i="23"/>
  <c r="AP32" i="23"/>
  <c r="Z22" i="23"/>
  <c r="AH26" i="23"/>
  <c r="AP28" i="23"/>
  <c r="AX36" i="23"/>
  <c r="M12" i="23"/>
  <c r="AJ13" i="23"/>
  <c r="L13" i="23"/>
  <c r="BF22" i="23"/>
  <c r="F27" i="23"/>
  <c r="N30" i="23"/>
  <c r="AT33" i="23"/>
  <c r="K36" i="23"/>
  <c r="K41" i="23"/>
  <c r="K33" i="23"/>
  <c r="K32" i="23"/>
  <c r="K31" i="23"/>
  <c r="K40" i="23"/>
  <c r="K30" i="23"/>
  <c r="K27" i="23"/>
  <c r="K23" i="23"/>
  <c r="K21" i="23"/>
  <c r="K12" i="23"/>
  <c r="K26" i="23"/>
  <c r="K13" i="23"/>
  <c r="K28" i="23"/>
  <c r="K22" i="23"/>
  <c r="S40" i="23"/>
  <c r="S39" i="23"/>
  <c r="S32" i="23"/>
  <c r="S31" i="23"/>
  <c r="S33" i="23"/>
  <c r="S36" i="23"/>
  <c r="S30" i="23"/>
  <c r="S27" i="23"/>
  <c r="S23" i="23"/>
  <c r="S21" i="23"/>
  <c r="S12" i="23"/>
  <c r="S28" i="23"/>
  <c r="S22" i="23"/>
  <c r="S13" i="23"/>
  <c r="S26" i="23"/>
  <c r="AA36" i="23"/>
  <c r="AA41" i="23"/>
  <c r="AA33" i="23"/>
  <c r="AA31" i="23"/>
  <c r="AA32" i="23"/>
  <c r="AA39" i="23"/>
  <c r="AA40" i="23"/>
  <c r="AA30" i="23"/>
  <c r="AA27" i="23"/>
  <c r="AA23" i="23"/>
  <c r="AA21" i="23"/>
  <c r="AA19" i="23"/>
  <c r="AA12" i="23"/>
  <c r="AA26" i="23"/>
  <c r="AA13" i="23"/>
  <c r="AA28" i="23"/>
  <c r="AA22" i="23"/>
  <c r="AI40" i="23"/>
  <c r="AI32" i="23"/>
  <c r="AI39" i="23"/>
  <c r="AI31" i="23"/>
  <c r="AI36" i="23"/>
  <c r="AI41" i="23"/>
  <c r="AI30" i="23"/>
  <c r="AI27" i="23"/>
  <c r="AI23" i="23"/>
  <c r="AI21" i="23"/>
  <c r="AI19" i="23"/>
  <c r="AI12" i="23"/>
  <c r="AI28" i="23"/>
  <c r="AI22" i="23"/>
  <c r="AI33" i="23"/>
  <c r="AI13" i="23"/>
  <c r="AI26" i="23"/>
  <c r="AQ36" i="23"/>
  <c r="AQ41" i="23"/>
  <c r="AQ33" i="23"/>
  <c r="AQ31" i="23"/>
  <c r="AQ30" i="23"/>
  <c r="AQ40" i="23"/>
  <c r="AQ27" i="23"/>
  <c r="AQ23" i="23"/>
  <c r="AQ21" i="23"/>
  <c r="AQ19" i="23"/>
  <c r="AQ12" i="23"/>
  <c r="AQ32" i="23"/>
  <c r="AQ26" i="23"/>
  <c r="AQ39" i="23"/>
  <c r="AQ13" i="23"/>
  <c r="AQ28" i="23"/>
  <c r="AQ22" i="23"/>
  <c r="AY40" i="23"/>
  <c r="AY32" i="23"/>
  <c r="AY39" i="23"/>
  <c r="AY31" i="23"/>
  <c r="AY30" i="23"/>
  <c r="AY33" i="23"/>
  <c r="AY27" i="23"/>
  <c r="AY23" i="23"/>
  <c r="AY21" i="23"/>
  <c r="AY19" i="23"/>
  <c r="AY12" i="23"/>
  <c r="AY36" i="23"/>
  <c r="AY28" i="23"/>
  <c r="AY22" i="23"/>
  <c r="AY41" i="23"/>
  <c r="AY13" i="23"/>
  <c r="AY26" i="23"/>
  <c r="BG36" i="23"/>
  <c r="BG41" i="23"/>
  <c r="BG33" i="23"/>
  <c r="BG31" i="23"/>
  <c r="BG30" i="23"/>
  <c r="BG32" i="23"/>
  <c r="BG39" i="23"/>
  <c r="BG27" i="23"/>
  <c r="BG23" i="23"/>
  <c r="BG21" i="23"/>
  <c r="BG19" i="23"/>
  <c r="BG12" i="23"/>
  <c r="BG40" i="23"/>
  <c r="BG26" i="23"/>
  <c r="BG13" i="23"/>
  <c r="BG28" i="23"/>
  <c r="BG22" i="23"/>
  <c r="K16" i="23"/>
  <c r="AA16" i="23"/>
  <c r="AQ16" i="23"/>
  <c r="BG16" i="23"/>
  <c r="O19" i="23"/>
  <c r="AM19" i="23"/>
  <c r="BC19" i="23"/>
  <c r="AA20" i="23"/>
  <c r="AQ20" i="23"/>
  <c r="BG20" i="23"/>
  <c r="BK41" i="23"/>
  <c r="BB12" i="23"/>
  <c r="AT12" i="23"/>
  <c r="AL12" i="23"/>
  <c r="AD12" i="23"/>
  <c r="V12" i="23"/>
  <c r="N12" i="23"/>
  <c r="F12" i="23"/>
  <c r="F16" i="23"/>
  <c r="N16" i="23"/>
  <c r="V16" i="23"/>
  <c r="AD16" i="23"/>
  <c r="AL16" i="23"/>
  <c r="AT16" i="23"/>
  <c r="BB16" i="23"/>
  <c r="BJ16" i="23"/>
  <c r="J19" i="23"/>
  <c r="R19" i="23"/>
  <c r="AD19" i="23"/>
  <c r="AT19" i="23"/>
  <c r="BJ19" i="23"/>
  <c r="R20" i="23"/>
  <c r="AH20" i="23"/>
  <c r="AX20" i="23"/>
  <c r="F21" i="23"/>
  <c r="AD21" i="23"/>
  <c r="AL23" i="23"/>
  <c r="J26" i="23"/>
  <c r="AP26" i="23"/>
  <c r="N27" i="23"/>
  <c r="AT27" i="23"/>
  <c r="R28" i="23"/>
  <c r="AX28" i="23"/>
  <c r="V30" i="23"/>
  <c r="BK32" i="23"/>
  <c r="G36" i="23"/>
  <c r="K39" i="23"/>
  <c r="O40" i="23"/>
  <c r="S41" i="23"/>
  <c r="G16" i="23"/>
  <c r="AE16" i="23"/>
  <c r="AU16" i="23"/>
  <c r="BK16" i="23"/>
  <c r="K19" i="23"/>
  <c r="S19" i="23"/>
  <c r="S20" i="23"/>
  <c r="AI20" i="23"/>
  <c r="AY20" i="23"/>
  <c r="G41" i="23"/>
  <c r="G33" i="23"/>
  <c r="G40" i="23"/>
  <c r="G32" i="23"/>
  <c r="G31" i="23"/>
  <c r="G39" i="23"/>
  <c r="G28" i="23"/>
  <c r="G26" i="23"/>
  <c r="G22" i="23"/>
  <c r="G20" i="23"/>
  <c r="G12" i="23"/>
  <c r="G30" i="23"/>
  <c r="G23" i="23"/>
  <c r="G13" i="23"/>
  <c r="G27" i="23"/>
  <c r="O39" i="23"/>
  <c r="O36" i="23"/>
  <c r="O32" i="23"/>
  <c r="O31" i="23"/>
  <c r="O41" i="23"/>
  <c r="O33" i="23"/>
  <c r="O28" i="23"/>
  <c r="O26" i="23"/>
  <c r="O22" i="23"/>
  <c r="O20" i="23"/>
  <c r="O12" i="23"/>
  <c r="O27" i="23"/>
  <c r="O21" i="23"/>
  <c r="O13" i="23"/>
  <c r="O30" i="23"/>
  <c r="O23" i="23"/>
  <c r="W41" i="23"/>
  <c r="W33" i="23"/>
  <c r="W40" i="23"/>
  <c r="W32" i="23"/>
  <c r="W31" i="23"/>
  <c r="W36" i="23"/>
  <c r="W39" i="23"/>
  <c r="W28" i="23"/>
  <c r="W26" i="23"/>
  <c r="W22" i="23"/>
  <c r="W20" i="23"/>
  <c r="W12" i="23"/>
  <c r="W23" i="23"/>
  <c r="W13" i="23"/>
  <c r="W30" i="23"/>
  <c r="W27" i="23"/>
  <c r="W21" i="23"/>
  <c r="AE39" i="23"/>
  <c r="AE36" i="23"/>
  <c r="AE31" i="23"/>
  <c r="AE33" i="23"/>
  <c r="AE40" i="23"/>
  <c r="AE41" i="23"/>
  <c r="AE28" i="23"/>
  <c r="AE26" i="23"/>
  <c r="AE22" i="23"/>
  <c r="AE20" i="23"/>
  <c r="AE12" i="23"/>
  <c r="AE27" i="23"/>
  <c r="AE21" i="23"/>
  <c r="AE32" i="23"/>
  <c r="AE13" i="23"/>
  <c r="AE30" i="23"/>
  <c r="AE23" i="23"/>
  <c r="AM41" i="23"/>
  <c r="AM33" i="23"/>
  <c r="AM40" i="23"/>
  <c r="AM32" i="23"/>
  <c r="AM31" i="23"/>
  <c r="AM30" i="23"/>
  <c r="AM39" i="23"/>
  <c r="AM28" i="23"/>
  <c r="AM26" i="23"/>
  <c r="AM22" i="23"/>
  <c r="AM20" i="23"/>
  <c r="AM12" i="23"/>
  <c r="AM23" i="23"/>
  <c r="AM36" i="23"/>
  <c r="AM13" i="23"/>
  <c r="AM27" i="23"/>
  <c r="AM21" i="23"/>
  <c r="AU39" i="23"/>
  <c r="AU36" i="23"/>
  <c r="AU31" i="23"/>
  <c r="AU30" i="23"/>
  <c r="AU41" i="23"/>
  <c r="AU32" i="23"/>
  <c r="AU28" i="23"/>
  <c r="AU26" i="23"/>
  <c r="AU22" i="23"/>
  <c r="AU20" i="23"/>
  <c r="AU12" i="23"/>
  <c r="AU33" i="23"/>
  <c r="AU27" i="23"/>
  <c r="AU21" i="23"/>
  <c r="AU40" i="23"/>
  <c r="AU13" i="23"/>
  <c r="AU23" i="23"/>
  <c r="BC41" i="23"/>
  <c r="BC33" i="23"/>
  <c r="BC40" i="23"/>
  <c r="BC32" i="23"/>
  <c r="BC31" i="23"/>
  <c r="BC30" i="23"/>
  <c r="BC36" i="23"/>
  <c r="BC28" i="23"/>
  <c r="BC26" i="23"/>
  <c r="BC22" i="23"/>
  <c r="BC20" i="23"/>
  <c r="BC12" i="23"/>
  <c r="BC23" i="23"/>
  <c r="BC13" i="23"/>
  <c r="BC39" i="23"/>
  <c r="BC27" i="23"/>
  <c r="BC21" i="23"/>
  <c r="BK39" i="23"/>
  <c r="BK36" i="23"/>
  <c r="BK31" i="23"/>
  <c r="BK30" i="23"/>
  <c r="BK33" i="23"/>
  <c r="BK40" i="23"/>
  <c r="BK28" i="23"/>
  <c r="BK26" i="23"/>
  <c r="BK22" i="23"/>
  <c r="BK20" i="23"/>
  <c r="BK12" i="23"/>
  <c r="BK27" i="23"/>
  <c r="BK21" i="23"/>
  <c r="BK13" i="23"/>
  <c r="BK23" i="23"/>
  <c r="S16" i="23"/>
  <c r="AI16" i="23"/>
  <c r="AY16" i="23"/>
  <c r="G19" i="23"/>
  <c r="W19" i="23"/>
  <c r="K20" i="23"/>
  <c r="F36" i="23"/>
  <c r="F41" i="23"/>
  <c r="F33" i="23"/>
  <c r="F31" i="23"/>
  <c r="F39" i="23"/>
  <c r="F40" i="23"/>
  <c r="F13" i="23"/>
  <c r="F32" i="23"/>
  <c r="F28" i="23"/>
  <c r="F26" i="23"/>
  <c r="F22" i="23"/>
  <c r="F20" i="23"/>
  <c r="J39" i="23"/>
  <c r="J36" i="23"/>
  <c r="J33" i="23"/>
  <c r="J32" i="23"/>
  <c r="J40" i="23"/>
  <c r="J41" i="23"/>
  <c r="J31" i="23"/>
  <c r="J13" i="23"/>
  <c r="J30" i="23"/>
  <c r="J27" i="23"/>
  <c r="J23" i="23"/>
  <c r="J21" i="23"/>
  <c r="N40" i="23"/>
  <c r="N39" i="23"/>
  <c r="N36" i="23"/>
  <c r="N31" i="23"/>
  <c r="N41" i="23"/>
  <c r="N32" i="23"/>
  <c r="N13" i="23"/>
  <c r="N33" i="23"/>
  <c r="N28" i="23"/>
  <c r="N26" i="23"/>
  <c r="N22" i="23"/>
  <c r="N20" i="23"/>
  <c r="R41" i="23"/>
  <c r="R33" i="23"/>
  <c r="R40" i="23"/>
  <c r="R39" i="23"/>
  <c r="R32" i="23"/>
  <c r="R13" i="23"/>
  <c r="R36" i="23"/>
  <c r="R30" i="23"/>
  <c r="R27" i="23"/>
  <c r="R23" i="23"/>
  <c r="R21" i="23"/>
  <c r="R31" i="23"/>
  <c r="V36" i="23"/>
  <c r="V41" i="23"/>
  <c r="V33" i="23"/>
  <c r="V40" i="23"/>
  <c r="V31" i="23"/>
  <c r="V13" i="23"/>
  <c r="V32" i="23"/>
  <c r="V39" i="23"/>
  <c r="V28" i="23"/>
  <c r="V26" i="23"/>
  <c r="V22" i="23"/>
  <c r="V20" i="23"/>
  <c r="Z39" i="23"/>
  <c r="Z36" i="23"/>
  <c r="Z41" i="23"/>
  <c r="Z32" i="23"/>
  <c r="Z31" i="23"/>
  <c r="Z13" i="23"/>
  <c r="Z33" i="23"/>
  <c r="Z40" i="23"/>
  <c r="Z30" i="23"/>
  <c r="Z27" i="23"/>
  <c r="Z23" i="23"/>
  <c r="Z21" i="23"/>
  <c r="Z19" i="23"/>
  <c r="AD40" i="23"/>
  <c r="AD32" i="23"/>
  <c r="AD39" i="23"/>
  <c r="AD31" i="23"/>
  <c r="AD33" i="23"/>
  <c r="AD13" i="23"/>
  <c r="AD36" i="23"/>
  <c r="AD41" i="23"/>
  <c r="AD28" i="23"/>
  <c r="AD26" i="23"/>
  <c r="AD22" i="23"/>
  <c r="AD20" i="23"/>
  <c r="AH41" i="23"/>
  <c r="AH33" i="23"/>
  <c r="AH40" i="23"/>
  <c r="AH32" i="23"/>
  <c r="AH36" i="23"/>
  <c r="AH13" i="23"/>
  <c r="AH31" i="23"/>
  <c r="AH30" i="23"/>
  <c r="AH27" i="23"/>
  <c r="AH23" i="23"/>
  <c r="AH21" i="23"/>
  <c r="AH19" i="23"/>
  <c r="AH39" i="23"/>
  <c r="AL36" i="23"/>
  <c r="AL41" i="23"/>
  <c r="AL33" i="23"/>
  <c r="AL32" i="23"/>
  <c r="AL31" i="23"/>
  <c r="AL39" i="23"/>
  <c r="AL13" i="23"/>
  <c r="AL40" i="23"/>
  <c r="AL28" i="23"/>
  <c r="AL26" i="23"/>
  <c r="AL22" i="23"/>
  <c r="AL20" i="23"/>
  <c r="AP39" i="23"/>
  <c r="AP36" i="23"/>
  <c r="AP33" i="23"/>
  <c r="AP30" i="23"/>
  <c r="AP40" i="23"/>
  <c r="AP31" i="23"/>
  <c r="AP13" i="23"/>
  <c r="AP41" i="23"/>
  <c r="AP27" i="23"/>
  <c r="AP23" i="23"/>
  <c r="AP21" i="23"/>
  <c r="AP19" i="23"/>
  <c r="AT40" i="23"/>
  <c r="AT32" i="23"/>
  <c r="AT39" i="23"/>
  <c r="AT36" i="23"/>
  <c r="AT31" i="23"/>
  <c r="AT41" i="23"/>
  <c r="AT30" i="23"/>
  <c r="AT13" i="23"/>
  <c r="AT28" i="23"/>
  <c r="AT26" i="23"/>
  <c r="AT22" i="23"/>
  <c r="AT20" i="23"/>
  <c r="AX41" i="23"/>
  <c r="AX33" i="23"/>
  <c r="AX40" i="23"/>
  <c r="AX32" i="23"/>
  <c r="AX39" i="23"/>
  <c r="AX13" i="23"/>
  <c r="AX27" i="23"/>
  <c r="AX23" i="23"/>
  <c r="AX21" i="23"/>
  <c r="AX19" i="23"/>
  <c r="AX31" i="23"/>
  <c r="AX30" i="23"/>
  <c r="BB36" i="23"/>
  <c r="BB41" i="23"/>
  <c r="BB33" i="23"/>
  <c r="BB40" i="23"/>
  <c r="BB31" i="23"/>
  <c r="BB32" i="23"/>
  <c r="BB13" i="23"/>
  <c r="BB30" i="23"/>
  <c r="BB28" i="23"/>
  <c r="BB26" i="23"/>
  <c r="BB22" i="23"/>
  <c r="BB20" i="23"/>
  <c r="BF39" i="23"/>
  <c r="BF36" i="23"/>
  <c r="BF41" i="23"/>
  <c r="BF30" i="23"/>
  <c r="BF32" i="23"/>
  <c r="BF33" i="23"/>
  <c r="BF31" i="23"/>
  <c r="BF13" i="23"/>
  <c r="BF27" i="23"/>
  <c r="BF23" i="23"/>
  <c r="BF21" i="23"/>
  <c r="BF19" i="23"/>
  <c r="BJ41" i="23"/>
  <c r="BJ40" i="23"/>
  <c r="BJ32" i="23"/>
  <c r="BJ39" i="23"/>
  <c r="BJ31" i="23"/>
  <c r="BJ33" i="23"/>
  <c r="BJ36" i="23"/>
  <c r="BJ13" i="23"/>
  <c r="BJ30" i="23"/>
  <c r="BJ28" i="23"/>
  <c r="BJ26" i="23"/>
  <c r="BJ22" i="23"/>
  <c r="BJ20" i="23"/>
  <c r="BF12" i="23"/>
  <c r="AX12" i="23"/>
  <c r="AP12" i="23"/>
  <c r="AH12" i="23"/>
  <c r="Z12" i="23"/>
  <c r="R12" i="23"/>
  <c r="J12" i="23"/>
  <c r="J16" i="23"/>
  <c r="R16" i="23"/>
  <c r="Z16" i="23"/>
  <c r="AH16" i="23"/>
  <c r="AP16" i="23"/>
  <c r="AX16" i="23"/>
  <c r="BF16" i="23"/>
  <c r="F19" i="23"/>
  <c r="N19" i="23"/>
  <c r="V19" i="23"/>
  <c r="AL19" i="23"/>
  <c r="BB19" i="23"/>
  <c r="J20" i="23"/>
  <c r="Z20" i="23"/>
  <c r="AP20" i="23"/>
  <c r="BF20" i="23"/>
  <c r="N21" i="23"/>
  <c r="AT21" i="23"/>
  <c r="R22" i="23"/>
  <c r="AX22" i="23"/>
  <c r="V23" i="23"/>
  <c r="BB23" i="23"/>
  <c r="Z26" i="23"/>
  <c r="BF26" i="23"/>
  <c r="AD27" i="23"/>
  <c r="BJ27" i="23"/>
  <c r="AH28" i="23"/>
  <c r="F30" i="23"/>
  <c r="AL30" i="23"/>
  <c r="D39" i="23"/>
  <c r="D32" i="23"/>
  <c r="D31" i="23"/>
  <c r="D36" i="23"/>
  <c r="D41" i="23"/>
  <c r="D30" i="23"/>
  <c r="D28" i="23"/>
  <c r="D27" i="23"/>
  <c r="D26" i="23"/>
  <c r="D23" i="23"/>
  <c r="D22" i="23"/>
  <c r="D21" i="23"/>
  <c r="D20" i="23"/>
  <c r="H40" i="23"/>
  <c r="H32" i="23"/>
  <c r="H31" i="23"/>
  <c r="H39" i="23"/>
  <c r="H33" i="23"/>
  <c r="H30" i="23"/>
  <c r="H28" i="23"/>
  <c r="H27" i="23"/>
  <c r="H26" i="23"/>
  <c r="H23" i="23"/>
  <c r="H22" i="23"/>
  <c r="H21" i="23"/>
  <c r="H20" i="23"/>
  <c r="L41" i="23"/>
  <c r="L33" i="23"/>
  <c r="L32" i="23"/>
  <c r="L31" i="23"/>
  <c r="L40" i="23"/>
  <c r="L36" i="23"/>
  <c r="L30" i="23"/>
  <c r="L28" i="23"/>
  <c r="L27" i="23"/>
  <c r="L26" i="23"/>
  <c r="L23" i="23"/>
  <c r="L22" i="23"/>
  <c r="L21" i="23"/>
  <c r="L20" i="23"/>
  <c r="P36" i="23"/>
  <c r="P32" i="23"/>
  <c r="P31" i="23"/>
  <c r="P41" i="23"/>
  <c r="P33" i="23"/>
  <c r="P39" i="23"/>
  <c r="P30" i="23"/>
  <c r="P28" i="23"/>
  <c r="P27" i="23"/>
  <c r="P26" i="23"/>
  <c r="P23" i="23"/>
  <c r="P22" i="23"/>
  <c r="P21" i="23"/>
  <c r="P20" i="23"/>
  <c r="T39" i="23"/>
  <c r="T32" i="23"/>
  <c r="T31" i="23"/>
  <c r="T36" i="23"/>
  <c r="T33" i="23"/>
  <c r="T40" i="23"/>
  <c r="T30" i="23"/>
  <c r="T28" i="23"/>
  <c r="T27" i="23"/>
  <c r="T26" i="23"/>
  <c r="T23" i="23"/>
  <c r="T22" i="23"/>
  <c r="T21" i="23"/>
  <c r="T20" i="23"/>
  <c r="X40" i="23"/>
  <c r="X32" i="23"/>
  <c r="X31" i="23"/>
  <c r="X39" i="23"/>
  <c r="X36" i="23"/>
  <c r="X41" i="23"/>
  <c r="X30" i="23"/>
  <c r="X28" i="23"/>
  <c r="X27" i="23"/>
  <c r="X26" i="23"/>
  <c r="X23" i="23"/>
  <c r="X22" i="23"/>
  <c r="X21" i="23"/>
  <c r="X20" i="23"/>
  <c r="X19" i="23"/>
  <c r="AB41" i="23"/>
  <c r="AB33" i="23"/>
  <c r="AB31" i="23"/>
  <c r="AB40" i="23"/>
  <c r="AB32" i="23"/>
  <c r="AB39" i="23"/>
  <c r="AB30" i="23"/>
  <c r="AB28" i="23"/>
  <c r="AB27" i="23"/>
  <c r="AB26" i="23"/>
  <c r="AB23" i="23"/>
  <c r="AB22" i="23"/>
  <c r="AB21" i="23"/>
  <c r="AB20" i="23"/>
  <c r="AB19" i="23"/>
  <c r="AF36" i="23"/>
  <c r="AF31" i="23"/>
  <c r="AF41" i="23"/>
  <c r="AF33" i="23"/>
  <c r="AF40" i="23"/>
  <c r="AF30" i="23"/>
  <c r="AF28" i="23"/>
  <c r="AF27" i="23"/>
  <c r="AF26" i="23"/>
  <c r="AF23" i="23"/>
  <c r="AF22" i="23"/>
  <c r="AF21" i="23"/>
  <c r="AF20" i="23"/>
  <c r="AF19" i="23"/>
  <c r="AJ39" i="23"/>
  <c r="AJ31" i="23"/>
  <c r="AJ36" i="23"/>
  <c r="AJ41" i="23"/>
  <c r="AJ32" i="23"/>
  <c r="AJ30" i="23"/>
  <c r="AJ28" i="23"/>
  <c r="AJ27" i="23"/>
  <c r="AJ26" i="23"/>
  <c r="AJ23" i="23"/>
  <c r="AJ22" i="23"/>
  <c r="AJ21" i="23"/>
  <c r="AJ20" i="23"/>
  <c r="AJ19" i="23"/>
  <c r="AN40" i="23"/>
  <c r="AN32" i="23"/>
  <c r="AN31" i="23"/>
  <c r="AN39" i="23"/>
  <c r="AN33" i="23"/>
  <c r="AN28" i="23"/>
  <c r="AN27" i="23"/>
  <c r="AN26" i="23"/>
  <c r="AN23" i="23"/>
  <c r="AN22" i="23"/>
  <c r="AN21" i="23"/>
  <c r="AN20" i="23"/>
  <c r="AN19" i="23"/>
  <c r="AR41" i="23"/>
  <c r="AR33" i="23"/>
  <c r="AR31" i="23"/>
  <c r="AR40" i="23"/>
  <c r="AR32" i="23"/>
  <c r="AR36" i="23"/>
  <c r="AR28" i="23"/>
  <c r="AR27" i="23"/>
  <c r="AR26" i="23"/>
  <c r="AR23" i="23"/>
  <c r="AR22" i="23"/>
  <c r="AR21" i="23"/>
  <c r="AR20" i="23"/>
  <c r="AR19" i="23"/>
  <c r="AV36" i="23"/>
  <c r="AV31" i="23"/>
  <c r="AV41" i="23"/>
  <c r="AV33" i="23"/>
  <c r="AV32" i="23"/>
  <c r="AV30" i="23"/>
  <c r="AV39" i="23"/>
  <c r="AV28" i="23"/>
  <c r="AV27" i="23"/>
  <c r="AV26" i="23"/>
  <c r="AV23" i="23"/>
  <c r="AV22" i="23"/>
  <c r="AV21" i="23"/>
  <c r="AV20" i="23"/>
  <c r="AV19" i="23"/>
  <c r="AZ39" i="23"/>
  <c r="AZ31" i="23"/>
  <c r="AZ36" i="23"/>
  <c r="AZ33" i="23"/>
  <c r="AZ40" i="23"/>
  <c r="AZ30" i="23"/>
  <c r="AZ28" i="23"/>
  <c r="AZ27" i="23"/>
  <c r="AZ26" i="23"/>
  <c r="AZ23" i="23"/>
  <c r="AZ22" i="23"/>
  <c r="AZ21" i="23"/>
  <c r="AZ20" i="23"/>
  <c r="AZ19" i="23"/>
  <c r="BD40" i="23"/>
  <c r="BD32" i="23"/>
  <c r="BD31" i="23"/>
  <c r="BD39" i="23"/>
  <c r="BD36" i="23"/>
  <c r="BD41" i="23"/>
  <c r="BD28" i="23"/>
  <c r="BD27" i="23"/>
  <c r="BD26" i="23"/>
  <c r="BD23" i="23"/>
  <c r="BD22" i="23"/>
  <c r="BD21" i="23"/>
  <c r="BD20" i="23"/>
  <c r="BD19" i="23"/>
  <c r="BH41" i="23"/>
  <c r="BH33" i="23"/>
  <c r="BH31" i="23"/>
  <c r="BH30" i="23"/>
  <c r="BH40" i="23"/>
  <c r="BH32" i="23"/>
  <c r="BH39" i="23"/>
  <c r="BH28" i="23"/>
  <c r="BH27" i="23"/>
  <c r="BH26" i="23"/>
  <c r="BH23" i="23"/>
  <c r="BH22" i="23"/>
  <c r="BH21" i="23"/>
  <c r="BH20" i="23"/>
  <c r="BH19" i="23"/>
  <c r="D12" i="23"/>
  <c r="BH12" i="23"/>
  <c r="BD12" i="23"/>
  <c r="AZ12" i="23"/>
  <c r="AV12" i="23"/>
  <c r="AR12" i="23"/>
  <c r="AN12" i="23"/>
  <c r="AJ12" i="23"/>
  <c r="AF12" i="23"/>
  <c r="AB12" i="23"/>
  <c r="X12" i="23"/>
  <c r="T12" i="23"/>
  <c r="P12" i="23"/>
  <c r="L12" i="23"/>
  <c r="H12" i="23"/>
  <c r="D16" i="23"/>
  <c r="H16" i="23"/>
  <c r="L16" i="23"/>
  <c r="P16" i="23"/>
  <c r="T16" i="23"/>
  <c r="X16" i="23"/>
  <c r="AB16" i="23"/>
  <c r="AF16" i="23"/>
  <c r="AJ16" i="23"/>
  <c r="AN16" i="23"/>
  <c r="AR16" i="23"/>
  <c r="AV16" i="23"/>
  <c r="AZ16" i="23"/>
  <c r="BD16" i="23"/>
  <c r="BH16" i="23"/>
  <c r="D19" i="23"/>
  <c r="H19" i="23"/>
  <c r="L19" i="23"/>
  <c r="P19" i="23"/>
  <c r="T19" i="23"/>
  <c r="AR30" i="23"/>
  <c r="AZ32" i="23"/>
  <c r="BD33" i="23"/>
  <c r="BH36" i="23"/>
  <c r="D40" i="23"/>
  <c r="H41" i="23"/>
  <c r="E41" i="23"/>
  <c r="E40" i="23"/>
  <c r="E39" i="23"/>
  <c r="E36" i="23"/>
  <c r="E33" i="23"/>
  <c r="E30" i="23"/>
  <c r="E28" i="23"/>
  <c r="E27" i="23"/>
  <c r="E26" i="23"/>
  <c r="E23" i="23"/>
  <c r="E22" i="23"/>
  <c r="E21" i="23"/>
  <c r="E20" i="23"/>
  <c r="E31" i="23"/>
  <c r="I41" i="23"/>
  <c r="I40" i="23"/>
  <c r="I39" i="23"/>
  <c r="I36" i="23"/>
  <c r="I33" i="23"/>
  <c r="I30" i="23"/>
  <c r="I28" i="23"/>
  <c r="I27" i="23"/>
  <c r="I26" i="23"/>
  <c r="I23" i="23"/>
  <c r="I22" i="23"/>
  <c r="I21" i="23"/>
  <c r="I20" i="23"/>
  <c r="I32" i="23"/>
  <c r="M41" i="23"/>
  <c r="M40" i="23"/>
  <c r="M39" i="23"/>
  <c r="M36" i="23"/>
  <c r="M33" i="23"/>
  <c r="M30" i="23"/>
  <c r="M28" i="23"/>
  <c r="M27" i="23"/>
  <c r="M26" i="23"/>
  <c r="M23" i="23"/>
  <c r="M22" i="23"/>
  <c r="M21" i="23"/>
  <c r="M20" i="23"/>
  <c r="M31" i="23"/>
  <c r="Q41" i="23"/>
  <c r="Q40" i="23"/>
  <c r="Q39" i="23"/>
  <c r="Q36" i="23"/>
  <c r="Q33" i="23"/>
  <c r="Q30" i="23"/>
  <c r="Q28" i="23"/>
  <c r="Q27" i="23"/>
  <c r="Q26" i="23"/>
  <c r="Q23" i="23"/>
  <c r="Q22" i="23"/>
  <c r="Q21" i="23"/>
  <c r="Q20" i="23"/>
  <c r="Q32" i="23"/>
  <c r="U41" i="23"/>
  <c r="U40" i="23"/>
  <c r="U39" i="23"/>
  <c r="U36" i="23"/>
  <c r="U33" i="23"/>
  <c r="U30" i="23"/>
  <c r="U28" i="23"/>
  <c r="U27" i="23"/>
  <c r="U26" i="23"/>
  <c r="U23" i="23"/>
  <c r="U22" i="23"/>
  <c r="U21" i="23"/>
  <c r="U20" i="23"/>
  <c r="U31" i="23"/>
  <c r="Y41" i="23"/>
  <c r="Y40" i="23"/>
  <c r="Y39" i="23"/>
  <c r="Y36" i="23"/>
  <c r="Y33" i="23"/>
  <c r="Y32" i="23"/>
  <c r="Y30" i="23"/>
  <c r="Y28" i="23"/>
  <c r="Y27" i="23"/>
  <c r="Y26" i="23"/>
  <c r="Y23" i="23"/>
  <c r="Y22" i="23"/>
  <c r="Y21" i="23"/>
  <c r="Y20" i="23"/>
  <c r="Y19" i="23"/>
  <c r="AC41" i="23"/>
  <c r="AC40" i="23"/>
  <c r="AC39" i="23"/>
  <c r="AC36" i="23"/>
  <c r="AC33" i="23"/>
  <c r="AC32" i="23"/>
  <c r="AC30" i="23"/>
  <c r="AC28" i="23"/>
  <c r="AC27" i="23"/>
  <c r="AC26" i="23"/>
  <c r="AC23" i="23"/>
  <c r="AC22" i="23"/>
  <c r="AC21" i="23"/>
  <c r="AC20" i="23"/>
  <c r="AC19" i="23"/>
  <c r="AC31" i="23"/>
  <c r="AG41" i="23"/>
  <c r="AG40" i="23"/>
  <c r="AG39" i="23"/>
  <c r="AG36" i="23"/>
  <c r="AG33" i="23"/>
  <c r="AG32" i="23"/>
  <c r="AG30" i="23"/>
  <c r="AG28" i="23"/>
  <c r="AG27" i="23"/>
  <c r="AG26" i="23"/>
  <c r="AG23" i="23"/>
  <c r="AG22" i="23"/>
  <c r="AG21" i="23"/>
  <c r="AG20" i="23"/>
  <c r="AG19" i="23"/>
  <c r="AK41" i="23"/>
  <c r="AK40" i="23"/>
  <c r="AK39" i="23"/>
  <c r="AK36" i="23"/>
  <c r="AK33" i="23"/>
  <c r="AK32" i="23"/>
  <c r="AK30" i="23"/>
  <c r="AK28" i="23"/>
  <c r="AK27" i="23"/>
  <c r="AK26" i="23"/>
  <c r="AK23" i="23"/>
  <c r="AK22" i="23"/>
  <c r="AK21" i="23"/>
  <c r="AK20" i="23"/>
  <c r="AK19" i="23"/>
  <c r="AK31" i="23"/>
  <c r="AO41" i="23"/>
  <c r="AO40" i="23"/>
  <c r="AO39" i="23"/>
  <c r="AO36" i="23"/>
  <c r="AO33" i="23"/>
  <c r="AO32" i="23"/>
  <c r="AO28" i="23"/>
  <c r="AO27" i="23"/>
  <c r="AO26" i="23"/>
  <c r="AO23" i="23"/>
  <c r="AO22" i="23"/>
  <c r="AO21" i="23"/>
  <c r="AO20" i="23"/>
  <c r="AO19" i="23"/>
  <c r="AO30" i="23"/>
  <c r="AS41" i="23"/>
  <c r="AS40" i="23"/>
  <c r="AS39" i="23"/>
  <c r="AS36" i="23"/>
  <c r="AS33" i="23"/>
  <c r="AS32" i="23"/>
  <c r="AS28" i="23"/>
  <c r="AS27" i="23"/>
  <c r="AS26" i="23"/>
  <c r="AS23" i="23"/>
  <c r="AS22" i="23"/>
  <c r="AS21" i="23"/>
  <c r="AS20" i="23"/>
  <c r="AS19" i="23"/>
  <c r="AS31" i="23"/>
  <c r="AW41" i="23"/>
  <c r="AW40" i="23"/>
  <c r="AW39" i="23"/>
  <c r="AW36" i="23"/>
  <c r="AW33" i="23"/>
  <c r="AW32" i="23"/>
  <c r="AW28" i="23"/>
  <c r="AW27" i="23"/>
  <c r="AW26" i="23"/>
  <c r="AW23" i="23"/>
  <c r="AW22" i="23"/>
  <c r="AW21" i="23"/>
  <c r="AW20" i="23"/>
  <c r="AW19" i="23"/>
  <c r="BA41" i="23"/>
  <c r="BA40" i="23"/>
  <c r="BA39" i="23"/>
  <c r="BA36" i="23"/>
  <c r="BA33" i="23"/>
  <c r="BA32" i="23"/>
  <c r="BA30" i="23"/>
  <c r="BA28" i="23"/>
  <c r="BA27" i="23"/>
  <c r="BA26" i="23"/>
  <c r="BA23" i="23"/>
  <c r="BA22" i="23"/>
  <c r="BA21" i="23"/>
  <c r="BA20" i="23"/>
  <c r="BA19" i="23"/>
  <c r="BA31" i="23"/>
  <c r="BE41" i="23"/>
  <c r="BE40" i="23"/>
  <c r="BE39" i="23"/>
  <c r="BE36" i="23"/>
  <c r="BE33" i="23"/>
  <c r="BE32" i="23"/>
  <c r="BE28" i="23"/>
  <c r="BE27" i="23"/>
  <c r="BE26" i="23"/>
  <c r="BE23" i="23"/>
  <c r="BE22" i="23"/>
  <c r="BE21" i="23"/>
  <c r="BE20" i="23"/>
  <c r="BE19" i="23"/>
  <c r="BE30" i="23"/>
  <c r="BI41" i="23"/>
  <c r="BI40" i="23"/>
  <c r="BI39" i="23"/>
  <c r="BI36" i="23"/>
  <c r="BI33" i="23"/>
  <c r="BI32" i="23"/>
  <c r="BI28" i="23"/>
  <c r="BI27" i="23"/>
  <c r="BI26" i="23"/>
  <c r="BI23" i="23"/>
  <c r="BI22" i="23"/>
  <c r="BI21" i="23"/>
  <c r="BI20" i="23"/>
  <c r="BI19" i="23"/>
  <c r="BI31" i="23"/>
  <c r="E16" i="23"/>
  <c r="I16" i="23"/>
  <c r="M16" i="23"/>
  <c r="Q16" i="23"/>
  <c r="U16" i="23"/>
  <c r="Y16" i="23"/>
  <c r="AC16" i="23"/>
  <c r="AG16" i="23"/>
  <c r="AK16" i="23"/>
  <c r="AO16" i="23"/>
  <c r="AS16" i="23"/>
  <c r="AW16" i="23"/>
  <c r="BA16" i="23"/>
  <c r="BE16" i="23"/>
  <c r="BI16" i="23"/>
  <c r="E19" i="23"/>
  <c r="I19" i="23"/>
  <c r="M19" i="23"/>
  <c r="Q19" i="23"/>
  <c r="U19" i="23"/>
  <c r="AS30" i="23"/>
  <c r="BD30" i="23"/>
  <c r="AF32" i="23"/>
  <c r="AJ33" i="23"/>
  <c r="AN36" i="23"/>
  <c r="AR39" i="23"/>
  <c r="AV40" i="23"/>
  <c r="AZ41" i="23"/>
  <c r="AS62" i="15"/>
  <c r="AS59" i="15"/>
  <c r="AS51" i="15"/>
  <c r="AS45" i="15"/>
  <c r="AS43" i="15"/>
  <c r="AS35" i="15"/>
  <c r="AS25" i="15"/>
  <c r="AS15" i="15"/>
  <c r="AS12" i="15"/>
  <c r="AS13" i="15"/>
  <c r="AS14" i="15"/>
  <c r="AS16" i="15"/>
  <c r="AS17" i="15"/>
  <c r="AS18" i="15"/>
  <c r="AS19" i="15"/>
  <c r="AS20" i="15"/>
  <c r="AS21" i="15"/>
  <c r="AS22" i="15"/>
  <c r="AS23" i="15"/>
  <c r="AS24" i="15"/>
  <c r="AS26" i="15"/>
  <c r="AS27" i="15"/>
  <c r="AS28" i="15"/>
  <c r="AS29" i="15"/>
  <c r="AS30" i="15"/>
  <c r="AS31" i="15"/>
  <c r="AS32" i="15"/>
  <c r="AS33" i="15"/>
  <c r="AS34" i="15"/>
  <c r="AS36" i="15"/>
  <c r="AS37" i="15"/>
  <c r="AS38" i="15"/>
  <c r="AS39" i="15"/>
  <c r="AS40" i="15"/>
  <c r="AS41" i="15"/>
  <c r="AS44" i="15"/>
  <c r="AS46" i="15"/>
  <c r="AS47" i="15"/>
  <c r="AS48" i="15"/>
  <c r="AS49" i="15"/>
  <c r="AS50" i="15"/>
  <c r="AS52" i="15"/>
  <c r="AS53" i="15"/>
  <c r="AS54" i="15"/>
  <c r="AS55" i="15"/>
  <c r="AS56" i="15"/>
  <c r="AS57" i="15"/>
  <c r="AS58" i="15"/>
  <c r="AS60" i="15"/>
  <c r="AS61" i="15"/>
  <c r="AS63" i="15"/>
  <c r="AS11" i="15"/>
</calcChain>
</file>

<file path=xl/comments1.xml><?xml version="1.0" encoding="utf-8"?>
<comments xmlns="http://schemas.openxmlformats.org/spreadsheetml/2006/main">
  <authors>
    <author>Lorenzo  Esteban</author>
    <author>Lorenzo Esteban</author>
    <author>Camille Graciani</author>
  </authors>
  <commentList>
    <comment ref="AS10" authorId="0" shapeId="0">
      <text>
        <r>
          <rPr>
            <b/>
            <sz val="9"/>
            <color indexed="81"/>
            <rFont val="Tahoma"/>
            <family val="2"/>
          </rPr>
          <t>Please, be aware this colum will be overriden in function 'RFR_03_basic_Preparing_calculations.m', subsection 3.A.
This column is retained just in case there is a decision in the future to apply currency specific convergence periods</t>
        </r>
      </text>
    </comment>
    <comment ref="B11" authorId="1" shapeId="0">
      <text>
        <r>
          <rPr>
            <b/>
            <sz val="9"/>
            <color indexed="81"/>
            <rFont val="Tahoma"/>
            <family val="2"/>
          </rPr>
          <t>IMPORTANT: Euro should always be the first currency, and worksheets ADLT_SWP and ADLT_GVT should have the same countries and order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S42" authorId="2" shapeId="0">
      <text>
        <r>
          <rPr>
            <b/>
            <sz val="9"/>
            <color indexed="81"/>
            <rFont val="Tahoma"/>
            <family val="2"/>
          </rPr>
          <t>Camille Graciani:</t>
        </r>
        <r>
          <rPr>
            <sz val="9"/>
            <color indexed="81"/>
            <rFont val="Tahoma"/>
            <family val="2"/>
          </rPr>
          <t xml:space="preserve">
Special LLP assessment</t>
        </r>
      </text>
    </comment>
  </commentList>
</comments>
</file>

<file path=xl/sharedStrings.xml><?xml version="1.0" encoding="utf-8"?>
<sst xmlns="http://schemas.openxmlformats.org/spreadsheetml/2006/main" count="5054" uniqueCount="964">
  <si>
    <t>[]</t>
  </si>
  <si>
    <t>RFR_Str_lists.C2D_years_formats</t>
  </si>
  <si>
    <t>Country</t>
  </si>
  <si>
    <t>Austria</t>
  </si>
  <si>
    <t>AT</t>
  </si>
  <si>
    <t>Belgium</t>
  </si>
  <si>
    <t>BE</t>
  </si>
  <si>
    <t>Bulgaria</t>
  </si>
  <si>
    <t>Denmark</t>
  </si>
  <si>
    <t>Finland</t>
  </si>
  <si>
    <t>FI</t>
  </si>
  <si>
    <t>France</t>
  </si>
  <si>
    <t>FR</t>
  </si>
  <si>
    <t>Germany</t>
  </si>
  <si>
    <t>DE</t>
  </si>
  <si>
    <t>Greece</t>
  </si>
  <si>
    <t>GR</t>
  </si>
  <si>
    <t>Hungary</t>
  </si>
  <si>
    <t>IE</t>
  </si>
  <si>
    <t>Italy</t>
  </si>
  <si>
    <t>IT</t>
  </si>
  <si>
    <t>Netherlands</t>
  </si>
  <si>
    <t>NL</t>
  </si>
  <si>
    <t>Portugal</t>
  </si>
  <si>
    <t>PT</t>
  </si>
  <si>
    <t>Slovakia</t>
  </si>
  <si>
    <t>SK</t>
  </si>
  <si>
    <t>Slovenia</t>
  </si>
  <si>
    <t>SI</t>
  </si>
  <si>
    <t>Spain</t>
  </si>
  <si>
    <t>ES</t>
  </si>
  <si>
    <t>Sweden</t>
  </si>
  <si>
    <t>United Kingdom</t>
  </si>
  <si>
    <t>Norway</t>
  </si>
  <si>
    <t>Croatia</t>
  </si>
  <si>
    <t>Japan</t>
  </si>
  <si>
    <t>Turkey</t>
  </si>
  <si>
    <t>Canada</t>
  </si>
  <si>
    <t>Singapore</t>
  </si>
  <si>
    <t>Thailand</t>
  </si>
  <si>
    <t>Hong Kong</t>
  </si>
  <si>
    <t>South Africa</t>
  </si>
  <si>
    <t>Mexico</t>
  </si>
  <si>
    <t>India</t>
  </si>
  <si>
    <t>Brazil</t>
  </si>
  <si>
    <t>Order</t>
  </si>
  <si>
    <t>ISO3166</t>
  </si>
  <si>
    <t>Currency</t>
  </si>
  <si>
    <t>ISO4217</t>
  </si>
  <si>
    <t>EEA countries</t>
  </si>
  <si>
    <t>Govts_Ticker_Id</t>
  </si>
  <si>
    <t>Govts_Column_years</t>
  </si>
  <si>
    <t>Govts_coupon_frequency</t>
  </si>
  <si>
    <t>Govts_day_convention</t>
  </si>
  <si>
    <t>Swaps_Column_years</t>
  </si>
  <si>
    <t>Swaps_coupon_frequency</t>
  </si>
  <si>
    <t>Swap_Floating_Ticker</t>
  </si>
  <si>
    <t>Swap_Float_Frequency</t>
  </si>
  <si>
    <t>Swap_Float_Day_Convention</t>
  </si>
  <si>
    <t>Swap_Reset_Frequency</t>
  </si>
  <si>
    <t>OIS_Ticker_Id</t>
  </si>
  <si>
    <t>OIS_Column_years</t>
  </si>
  <si>
    <t>OIS_coupon_frequency</t>
  </si>
  <si>
    <t>OIS_day_convention</t>
  </si>
  <si>
    <t>Govts/Swaps</t>
  </si>
  <si>
    <t>Extrapolation_LLP_GVT</t>
  </si>
  <si>
    <t>Extrapolation_LLP_SWP</t>
  </si>
  <si>
    <t>Extrapolation_convergence</t>
  </si>
  <si>
    <t>Extrapolation_UFR</t>
  </si>
  <si>
    <t>Euro</t>
  </si>
  <si>
    <t>EUR</t>
  </si>
  <si>
    <t>EEA</t>
  </si>
  <si>
    <t>30U/360</t>
  </si>
  <si>
    <t>Act/360</t>
  </si>
  <si>
    <t>SWP</t>
  </si>
  <si>
    <t>BGN</t>
  </si>
  <si>
    <t>Bulgaria Leva</t>
  </si>
  <si>
    <t>30/360</t>
  </si>
  <si>
    <t>HRK</t>
  </si>
  <si>
    <t>Croatia Kuna</t>
  </si>
  <si>
    <t>Non EEA</t>
  </si>
  <si>
    <t>GVT</t>
  </si>
  <si>
    <t>Cyprus</t>
  </si>
  <si>
    <t>CY</t>
  </si>
  <si>
    <t>Czech Republic</t>
  </si>
  <si>
    <t>CZK</t>
  </si>
  <si>
    <t>Czech Republic Koruny</t>
  </si>
  <si>
    <t>DKK</t>
  </si>
  <si>
    <t>Denmark Kroner</t>
  </si>
  <si>
    <t>Estonia</t>
  </si>
  <si>
    <t>EE</t>
  </si>
  <si>
    <t>HUF</t>
  </si>
  <si>
    <t>Hungary Forint</t>
  </si>
  <si>
    <t>Act/365</t>
  </si>
  <si>
    <t>Iceland</t>
  </si>
  <si>
    <t>ISK</t>
  </si>
  <si>
    <t>Iceland Kronur</t>
  </si>
  <si>
    <t xml:space="preserve">Ireland, Republic of </t>
  </si>
  <si>
    <t>Latvia</t>
  </si>
  <si>
    <t>LVL</t>
  </si>
  <si>
    <t>Liechtenstein</t>
  </si>
  <si>
    <t>LIC</t>
  </si>
  <si>
    <t>Switzerland Francs</t>
  </si>
  <si>
    <t>CHF</t>
  </si>
  <si>
    <t>Lithuania</t>
  </si>
  <si>
    <t>LTL</t>
  </si>
  <si>
    <t>Luxembourg</t>
  </si>
  <si>
    <t>LU</t>
  </si>
  <si>
    <t>Malta</t>
  </si>
  <si>
    <t>MT</t>
  </si>
  <si>
    <t>NOK</t>
  </si>
  <si>
    <t>Norway Kroner</t>
  </si>
  <si>
    <t>Poland</t>
  </si>
  <si>
    <t>PLN</t>
  </si>
  <si>
    <t>Poland Zlotych</t>
  </si>
  <si>
    <t>Act/Act</t>
  </si>
  <si>
    <t>Romania</t>
  </si>
  <si>
    <t>RON</t>
  </si>
  <si>
    <t>Romania New Lei</t>
  </si>
  <si>
    <t>Russia</t>
  </si>
  <si>
    <t>RUB</t>
  </si>
  <si>
    <t>Russia Rubles</t>
  </si>
  <si>
    <t>SEK</t>
  </si>
  <si>
    <t>Sweden Kronor</t>
  </si>
  <si>
    <t>Switzerland</t>
  </si>
  <si>
    <t>GBP</t>
  </si>
  <si>
    <t>United Kingdom Pounds</t>
  </si>
  <si>
    <t>Australia</t>
  </si>
  <si>
    <t>AUD</t>
  </si>
  <si>
    <t>Australia Dollars</t>
  </si>
  <si>
    <t>BRL</t>
  </si>
  <si>
    <t>Brazil Reais</t>
  </si>
  <si>
    <t>CAD</t>
  </si>
  <si>
    <t>Canada Dollars</t>
  </si>
  <si>
    <t>Chile</t>
  </si>
  <si>
    <t>CLP</t>
  </si>
  <si>
    <t>Chile Pesos</t>
  </si>
  <si>
    <t>China, People''s Republic of</t>
  </si>
  <si>
    <t>CNY</t>
  </si>
  <si>
    <t>China Yuan Renminbi</t>
  </si>
  <si>
    <t>Colombia</t>
  </si>
  <si>
    <t>COP</t>
  </si>
  <si>
    <t>Colombia Pesos</t>
  </si>
  <si>
    <t>HKD</t>
  </si>
  <si>
    <t>Hong Kong Dollars</t>
  </si>
  <si>
    <t>INR</t>
  </si>
  <si>
    <t>India Rupees</t>
  </si>
  <si>
    <t>JPY</t>
  </si>
  <si>
    <t>Japan Yen</t>
  </si>
  <si>
    <t>ACT/365F</t>
  </si>
  <si>
    <t>Malaysia</t>
  </si>
  <si>
    <t>MYR</t>
  </si>
  <si>
    <t>Malaysia Ringgits</t>
  </si>
  <si>
    <t>MXN</t>
  </si>
  <si>
    <t>Mexico Pesos</t>
  </si>
  <si>
    <t>New Zealand</t>
  </si>
  <si>
    <t>NZD</t>
  </si>
  <si>
    <t>New Zealand Dollars</t>
  </si>
  <si>
    <t>SGD</t>
  </si>
  <si>
    <t>Singapore Dollars</t>
  </si>
  <si>
    <t>ZAR</t>
  </si>
  <si>
    <t>South Africa Rand</t>
  </si>
  <si>
    <t>Korea, South</t>
  </si>
  <si>
    <t>KRW</t>
  </si>
  <si>
    <t>South Korea Won</t>
  </si>
  <si>
    <t>Taiwan</t>
  </si>
  <si>
    <t>TWD</t>
  </si>
  <si>
    <t>Taiwan New Dollars</t>
  </si>
  <si>
    <t>THB</t>
  </si>
  <si>
    <t>Thailand Baht</t>
  </si>
  <si>
    <t>TRY</t>
  </si>
  <si>
    <t>Turkey Lira</t>
  </si>
  <si>
    <t>United States of America</t>
  </si>
  <si>
    <t>USD</t>
  </si>
  <si>
    <t>United States Dollars</t>
  </si>
  <si>
    <t>Empty_9</t>
  </si>
  <si>
    <t>Empty_10</t>
  </si>
  <si>
    <t>01Y</t>
  </si>
  <si>
    <t>02Y</t>
  </si>
  <si>
    <t>03Y</t>
  </si>
  <si>
    <t>04Y</t>
  </si>
  <si>
    <t>05Y</t>
  </si>
  <si>
    <t>06Y</t>
  </si>
  <si>
    <t>07Y</t>
  </si>
  <si>
    <t>08Y</t>
  </si>
  <si>
    <t>09Y</t>
  </si>
  <si>
    <t>10Y</t>
  </si>
  <si>
    <t>11Y</t>
  </si>
  <si>
    <t>12Y</t>
  </si>
  <si>
    <t>13Y</t>
  </si>
  <si>
    <t>14Y</t>
  </si>
  <si>
    <t>15Y</t>
  </si>
  <si>
    <t>16Y</t>
  </si>
  <si>
    <t>17Y</t>
  </si>
  <si>
    <t>18Y</t>
  </si>
  <si>
    <t>19Y</t>
  </si>
  <si>
    <t>20Y</t>
  </si>
  <si>
    <t>21Y</t>
  </si>
  <si>
    <t>22Y</t>
  </si>
  <si>
    <t>23Y</t>
  </si>
  <si>
    <t>24Y</t>
  </si>
  <si>
    <t>25Y</t>
  </si>
  <si>
    <t>26Y</t>
  </si>
  <si>
    <t>27Y</t>
  </si>
  <si>
    <t>28Y</t>
  </si>
  <si>
    <t>29Y</t>
  </si>
  <si>
    <t>30Y</t>
  </si>
  <si>
    <t>31Y</t>
  </si>
  <si>
    <t>32Y</t>
  </si>
  <si>
    <t>33Y</t>
  </si>
  <si>
    <t>34Y</t>
  </si>
  <si>
    <t>35Y</t>
  </si>
  <si>
    <t>36Y</t>
  </si>
  <si>
    <t>37Y</t>
  </si>
  <si>
    <t>38Y</t>
  </si>
  <si>
    <t>39Y</t>
  </si>
  <si>
    <t>40Y</t>
  </si>
  <si>
    <t>41Y</t>
  </si>
  <si>
    <t>42Y</t>
  </si>
  <si>
    <t>43Y</t>
  </si>
  <si>
    <t>44Y</t>
  </si>
  <si>
    <t>45Y</t>
  </si>
  <si>
    <t>46Y</t>
  </si>
  <si>
    <t>47Y</t>
  </si>
  <si>
    <t>48Y</t>
  </si>
  <si>
    <t>49Y</t>
  </si>
  <si>
    <t>50Y</t>
  </si>
  <si>
    <t>51Y</t>
  </si>
  <si>
    <t>52Y</t>
  </si>
  <si>
    <t>53Y</t>
  </si>
  <si>
    <t>54Y</t>
  </si>
  <si>
    <t>55Y</t>
  </si>
  <si>
    <t>56Y</t>
  </si>
  <si>
    <t>57Y</t>
  </si>
  <si>
    <t>58Y</t>
  </si>
  <si>
    <t>59Y</t>
  </si>
  <si>
    <t>60Y</t>
  </si>
  <si>
    <t>1Y</t>
  </si>
  <si>
    <t>2Y</t>
  </si>
  <si>
    <t>3Y</t>
  </si>
  <si>
    <t>4Y</t>
  </si>
  <si>
    <t>5Y</t>
  </si>
  <si>
    <t>6Y</t>
  </si>
  <si>
    <t>7Y</t>
  </si>
  <si>
    <t>8Y</t>
  </si>
  <si>
    <t>9Y</t>
  </si>
  <si>
    <t>ADLT_01Y</t>
  </si>
  <si>
    <t>ADLT_02Y</t>
  </si>
  <si>
    <t>ADLT_03Y</t>
  </si>
  <si>
    <t>ADLT_04Y</t>
  </si>
  <si>
    <t>ADLT_05Y</t>
  </si>
  <si>
    <t>ADLT_06Y</t>
  </si>
  <si>
    <t>ADLT_07Y</t>
  </si>
  <si>
    <t>ADLT_08Y</t>
  </si>
  <si>
    <t>ADLT_09Y</t>
  </si>
  <si>
    <t>ADLT_10Y</t>
  </si>
  <si>
    <t>ADLT_11Y</t>
  </si>
  <si>
    <t>ADLT_12Y</t>
  </si>
  <si>
    <t>ADLT_13Y</t>
  </si>
  <si>
    <t>ADLT_14Y</t>
  </si>
  <si>
    <t>ADLT_15Y</t>
  </si>
  <si>
    <t>ADLT_16Y</t>
  </si>
  <si>
    <t>ADLT_17Y</t>
  </si>
  <si>
    <t>ADLT_18Y</t>
  </si>
  <si>
    <t>ADLT_19Y</t>
  </si>
  <si>
    <t>ADLT_20Y</t>
  </si>
  <si>
    <t>ADLT_21Y</t>
  </si>
  <si>
    <t>ADLT_22Y</t>
  </si>
  <si>
    <t>ADLT_23Y</t>
  </si>
  <si>
    <t>ADLT_24Y</t>
  </si>
  <si>
    <t>ADLT_25Y</t>
  </si>
  <si>
    <t>ADLT_26Y</t>
  </si>
  <si>
    <t>ADLT_27Y</t>
  </si>
  <si>
    <t>ADLT_28Y</t>
  </si>
  <si>
    <t>ADLT_29Y</t>
  </si>
  <si>
    <t>ADLT_30Y</t>
  </si>
  <si>
    <t>ADLT_31Y</t>
  </si>
  <si>
    <t>ADLT_32Y</t>
  </si>
  <si>
    <t>ADLT_33Y</t>
  </si>
  <si>
    <t>ADLT_34Y</t>
  </si>
  <si>
    <t>ADLT_35Y</t>
  </si>
  <si>
    <t>ADLT_36Y</t>
  </si>
  <si>
    <t>ADLT_37Y</t>
  </si>
  <si>
    <t>ADLT_38Y</t>
  </si>
  <si>
    <t>ADLT_39Y</t>
  </si>
  <si>
    <t>ADLT_40Y</t>
  </si>
  <si>
    <t>ADLT_41Y</t>
  </si>
  <si>
    <t>ADLT_42Y</t>
  </si>
  <si>
    <t>ADLT_43Y</t>
  </si>
  <si>
    <t>ADLT_44Y</t>
  </si>
  <si>
    <t>ADLT_45Y</t>
  </si>
  <si>
    <t>ADLT_46Y</t>
  </si>
  <si>
    <t>ADLT_47Y</t>
  </si>
  <si>
    <t>ADLT_48Y</t>
  </si>
  <si>
    <t>ADLT_49Y</t>
  </si>
  <si>
    <t>ADLT_50Y</t>
  </si>
  <si>
    <t>ADLT_51Y</t>
  </si>
  <si>
    <t>ADLT_52Y</t>
  </si>
  <si>
    <t>ADLT_53Y</t>
  </si>
  <si>
    <t>ADLT_54Y</t>
  </si>
  <si>
    <t>ADLT_55Y</t>
  </si>
  <si>
    <t>ADLT_56Y</t>
  </si>
  <si>
    <t>ADLT_57Y</t>
  </si>
  <si>
    <t>ADLT_58Y</t>
  </si>
  <si>
    <t>ADLT_59Y</t>
  </si>
  <si>
    <t>ADLT_60Y</t>
  </si>
  <si>
    <t>OIS_CRA_Ticker</t>
  </si>
  <si>
    <t>CDSOC CMPN Curncy</t>
  </si>
  <si>
    <t>USSOC CMPN Curncy</t>
  </si>
  <si>
    <t>CDSW CMPN Curncy</t>
  </si>
  <si>
    <t>CHSWP CMPN Curncy</t>
  </si>
  <si>
    <t>LSWD CMPN Curncy</t>
  </si>
  <si>
    <t>MPSW CMPN Curncy</t>
  </si>
  <si>
    <t>USSW CMPN Curncy</t>
  </si>
  <si>
    <t>EUR006M Index</t>
  </si>
  <si>
    <t>SOBR3M Index</t>
  </si>
  <si>
    <t>PRIB06M Index</t>
  </si>
  <si>
    <t>CIBO06M Index</t>
  </si>
  <si>
    <t>BUBOR06M Index</t>
  </si>
  <si>
    <t>SEDA3MRE Index</t>
  </si>
  <si>
    <t>SF0006M Index</t>
  </si>
  <si>
    <t>NIBOR6M Index</t>
  </si>
  <si>
    <t>WIBR6M Index</t>
  </si>
  <si>
    <t>BUBR3M Index</t>
  </si>
  <si>
    <t>MOSKP3 Index</t>
  </si>
  <si>
    <t>STIB3M Index</t>
  </si>
  <si>
    <t>BP0006M Index</t>
  </si>
  <si>
    <t>BBSW6M Index</t>
  </si>
  <si>
    <t>CDOR03 Index</t>
  </si>
  <si>
    <t>CLICP Index</t>
  </si>
  <si>
    <t>CNRR007 Index</t>
  </si>
  <si>
    <t>DTF RATE Index</t>
  </si>
  <si>
    <t>HIHD03M Index</t>
  </si>
  <si>
    <t>JY0006M Index</t>
  </si>
  <si>
    <t>MXIBTIIE Index</t>
  </si>
  <si>
    <t>NFIX3FRA Index</t>
  </si>
  <si>
    <t>SORF6M Index</t>
  </si>
  <si>
    <t>JIBA3M Index</t>
  </si>
  <si>
    <t>KWCDC Index</t>
  </si>
  <si>
    <t>TDSF90D Index</t>
  </si>
  <si>
    <t>THFX6M Index</t>
  </si>
  <si>
    <t>TRLIB3M Index</t>
  </si>
  <si>
    <t>US0003M Index</t>
  </si>
  <si>
    <t>Swaps_Ticker</t>
  </si>
  <si>
    <t>Empty_25</t>
  </si>
  <si>
    <t>Empty_30</t>
  </si>
  <si>
    <t>DSO CMPN Curncy</t>
  </si>
  <si>
    <t>CLSWIB CMPN Curncy</t>
  </si>
  <si>
    <t>USSO CMPN Curncy</t>
  </si>
  <si>
    <t>Empty_35</t>
  </si>
  <si>
    <t>Empty_40</t>
  </si>
  <si>
    <t>KLIB3M Index</t>
  </si>
  <si>
    <t>EUR_Finan_0_iBoxx</t>
  </si>
  <si>
    <t>EUR_Finan_1_iBoxx</t>
  </si>
  <si>
    <t>EUR_Finan_2_iBoxx</t>
  </si>
  <si>
    <t>EUR_Finan_3_iBoxx</t>
  </si>
  <si>
    <t>EUR_Nonfinan_0_iBoxx</t>
  </si>
  <si>
    <t>EUR_Nonfinan_1_iBoxx</t>
  </si>
  <si>
    <t>EUR_Nonfinan_2_iBoxx</t>
  </si>
  <si>
    <t>EUR_Nonfinan_3_iBoxx</t>
  </si>
  <si>
    <t>GBP_Finan_0_iBoxx</t>
  </si>
  <si>
    <t>GBP_Finan_1_iBoxx</t>
  </si>
  <si>
    <t>GBP_Finan_2_iBoxx</t>
  </si>
  <si>
    <t>GBP_Finan_3_iBoxx</t>
  </si>
  <si>
    <t>GBP_Nonfinan_0_iBoxx</t>
  </si>
  <si>
    <t>GBP_Nonfinan_1_iBoxx</t>
  </si>
  <si>
    <t>GBP_Nonfinan_2_iBoxx</t>
  </si>
  <si>
    <t>GBP_Nonfinan_3_iBoxx</t>
  </si>
  <si>
    <t>EUR_Finan_4_iBoxx</t>
  </si>
  <si>
    <t>EUR_Finan_5_iBoxx</t>
  </si>
  <si>
    <t>EUR_Finan_6_iBoxx</t>
  </si>
  <si>
    <t>EUR_Nonfinan_4_iBoxx</t>
  </si>
  <si>
    <t>EUR_Nonfinan_5_iBoxx</t>
  </si>
  <si>
    <t>EUR_Nonfinan_6_iBoxx</t>
  </si>
  <si>
    <t>GBP_Finan_4_iBoxx</t>
  </si>
  <si>
    <t>GBP_Finan_5_iBoxx</t>
  </si>
  <si>
    <t>GBP_Finan_6_iBoxx</t>
  </si>
  <si>
    <t>GBP_Nonfinan_4_iBoxx</t>
  </si>
  <si>
    <t>GBP_Nonfinan_5_iBoxx</t>
  </si>
  <si>
    <t>GBP_Nonfinan_6_iBoxx</t>
  </si>
  <si>
    <t>USD_Finan_0_iBoxx</t>
  </si>
  <si>
    <t>USD_Finan_1_iBoxx</t>
  </si>
  <si>
    <t>USD_Finan_2_iBoxx</t>
  </si>
  <si>
    <t>USD_Finan_3_iBoxx</t>
  </si>
  <si>
    <t>USD_Finan_4_iBoxx</t>
  </si>
  <si>
    <t>USD_Finan_5_iBoxx</t>
  </si>
  <si>
    <t>USD_Finan_6_iBoxx</t>
  </si>
  <si>
    <t>USD_Nonfinan_0_iBoxx</t>
  </si>
  <si>
    <t>USD_Nonfinan_1_iBoxx</t>
  </si>
  <si>
    <t>USD_Nonfinan_2_iBoxx</t>
  </si>
  <si>
    <t>USD_Nonfinan_3_iBoxx</t>
  </si>
  <si>
    <t>USD_Nonfinan_4_iBoxx</t>
  </si>
  <si>
    <t>USD_Nonfinan_5_iBoxx</t>
  </si>
  <si>
    <t>USD_Nonfinan_6_iBoxx</t>
  </si>
  <si>
    <t>LIST OF CORPORATE YIELD CURVES</t>
  </si>
  <si>
    <t>Y</t>
  </si>
  <si>
    <t>N</t>
  </si>
  <si>
    <t>THIS WORKSHEET SHOULD BE CONSISTENT WITH TABLE 1 IN SECTION 3.C OF THE TECHNICAL DOCUMENTATION</t>
  </si>
  <si>
    <t>Swaps</t>
  </si>
  <si>
    <t>Different formats used by Bloomberg to download data in excel files of 02_Downloads</t>
  </si>
  <si>
    <t>Govts curves other than IXXX</t>
  </si>
  <si>
    <t>Govts curves Ixxx</t>
  </si>
  <si>
    <t>used in RFR software</t>
  </si>
  <si>
    <t>Member Union</t>
  </si>
  <si>
    <t>PD_CoD area</t>
  </si>
  <si>
    <t>Labels for publication</t>
  </si>
  <si>
    <t>EUR_Finan_0</t>
  </si>
  <si>
    <t>EUR_Finan_2</t>
  </si>
  <si>
    <t>EUR_Finan_3</t>
  </si>
  <si>
    <t>EUR_Finan_4</t>
  </si>
  <si>
    <t>EUR_Finan_5</t>
  </si>
  <si>
    <t>EUR_Finan_6</t>
  </si>
  <si>
    <t>EUR_Nonfinan_0</t>
  </si>
  <si>
    <t>EUR_Nonfinan_1</t>
  </si>
  <si>
    <t>EUR_Nonfinan_2</t>
  </si>
  <si>
    <t>EUR_Nonfinan_3</t>
  </si>
  <si>
    <t>EUR_Nonfinan_4</t>
  </si>
  <si>
    <t>EUR_Nonfinan_5</t>
  </si>
  <si>
    <t>EUR_Nonfinan_6</t>
  </si>
  <si>
    <t>GBP_Finan_0</t>
  </si>
  <si>
    <t>GBP_Finan_2</t>
  </si>
  <si>
    <t>GBP_Finan_1</t>
  </si>
  <si>
    <t>GBP_Finan_3</t>
  </si>
  <si>
    <t>GBP_Finan_4</t>
  </si>
  <si>
    <t>GBP_Finan_5</t>
  </si>
  <si>
    <t>GBP_Finan_6</t>
  </si>
  <si>
    <t>GBP_Nonfinan_0</t>
  </si>
  <si>
    <t>GBP_Nonfinan_1</t>
  </si>
  <si>
    <t>GBP_Nonfinan_2</t>
  </si>
  <si>
    <t>GBP_Nonfinan_3</t>
  </si>
  <si>
    <t>GBP_Nonfinan_4</t>
  </si>
  <si>
    <t>GBP_Nonfinan_5</t>
  </si>
  <si>
    <t>GBP_Nonfinan_6</t>
  </si>
  <si>
    <t>USD_Finan_0</t>
  </si>
  <si>
    <t>USD_Finan_1</t>
  </si>
  <si>
    <t>USD_Finan_2</t>
  </si>
  <si>
    <t>USD_Finan_3</t>
  </si>
  <si>
    <t>USD_Finan_4</t>
  </si>
  <si>
    <t>USD_Finan_5</t>
  </si>
  <si>
    <t>USD_Finan_6</t>
  </si>
  <si>
    <t>USD_Nonfinan_0</t>
  </si>
  <si>
    <t>USD_Nonfinan_1</t>
  </si>
  <si>
    <t>USD_Nonfinan_2</t>
  </si>
  <si>
    <t>USD_Nonfinan_3</t>
  </si>
  <si>
    <t>USD_Nonfinan_4</t>
  </si>
  <si>
    <t>USD_Nonfinan_5</t>
  </si>
  <si>
    <t>USD_Nonfinan_6</t>
  </si>
  <si>
    <t>The content of this worksheet is used in the process of calculation except to import data from Markit (see specific worksheet)</t>
  </si>
  <si>
    <t>This colum is used only to write outputs in the excel files</t>
  </si>
  <si>
    <t>EUSA CMPL Curncy</t>
  </si>
  <si>
    <t>EUSWE CMPL Curncy</t>
  </si>
  <si>
    <t>EUSWEC CMPL Curncy</t>
  </si>
  <si>
    <t>BLSA CMPL Curncy</t>
  </si>
  <si>
    <t>CKSW CMPL Curncy</t>
  </si>
  <si>
    <t>DKSW CMPL Curncy</t>
  </si>
  <si>
    <t>DKSWTN CMPL Curncy</t>
  </si>
  <si>
    <t>HFSW CMPL Curncy</t>
  </si>
  <si>
    <t>HUFO CMPL Curncy</t>
  </si>
  <si>
    <t>I328 CMPL Index</t>
  </si>
  <si>
    <t>IKSW CMPL Curncy</t>
  </si>
  <si>
    <t>SFSW CMPL Curncy</t>
  </si>
  <si>
    <t>SFSWT CMPL Curncy</t>
  </si>
  <si>
    <t>NKSW CMPL Curncy</t>
  </si>
  <si>
    <t>PZSW CMPL Curncy</t>
  </si>
  <si>
    <t>RNSW CMPL Curncy</t>
  </si>
  <si>
    <t>RRSWM CMPL Curncy</t>
  </si>
  <si>
    <t>SKSW CMPL Curncy</t>
  </si>
  <si>
    <t>SKSWTN CMPL Curncy</t>
  </si>
  <si>
    <t>SKSWTNC CMPL Curncy</t>
  </si>
  <si>
    <t>BPSW CMPL Curncy</t>
  </si>
  <si>
    <t>BPSWS CMPL Curncy</t>
  </si>
  <si>
    <t>BPSWSF CMPL Curncy</t>
  </si>
  <si>
    <t>ADSW CMPT Curncy</t>
  </si>
  <si>
    <t>DSO CMPT Curncy</t>
  </si>
  <si>
    <t>ADSOF CMPT Curncy</t>
  </si>
  <si>
    <t>CCSWO CMPT Curncy</t>
  </si>
  <si>
    <t>CCSO CMPT Curncy</t>
  </si>
  <si>
    <t>HDSW CMPT Curncy</t>
  </si>
  <si>
    <t>HDSO CMPT Curncy</t>
  </si>
  <si>
    <t>HDSOC CMPT Curncy</t>
  </si>
  <si>
    <t>IRSWM CMPT Curncy</t>
  </si>
  <si>
    <t>MIFORIM6 CMPT Curncy</t>
  </si>
  <si>
    <t>RSWO CMPT Curncy</t>
  </si>
  <si>
    <t>JYSW CMPT Curncy</t>
  </si>
  <si>
    <t>JYSO CMPT Curncy</t>
  </si>
  <si>
    <t>JYSOF CMPT Curncy</t>
  </si>
  <si>
    <t>MRSWQO CMPT Curncy</t>
  </si>
  <si>
    <t>MRSO CMPT Curncy</t>
  </si>
  <si>
    <t>NDSW CMPT Curncy</t>
  </si>
  <si>
    <t>NDSO CMPT Curncy</t>
  </si>
  <si>
    <t>NDSOF CMPT Curncy</t>
  </si>
  <si>
    <t>SDSW CMPT Curncy</t>
  </si>
  <si>
    <t>SASW CMPL Curncy</t>
  </si>
  <si>
    <t>KWSWO CMPT Curncy</t>
  </si>
  <si>
    <t>NTSW CMPT Curncy</t>
  </si>
  <si>
    <t>TBSWO CMPT Curncy</t>
  </si>
  <si>
    <t>Upper limit of the corridor of CRA (Article 45 of Regulation 2015/35/UE)</t>
  </si>
  <si>
    <t>Lower limit of the corridor of CRA (Article 45 of Regulation 2015/35/UE)</t>
  </si>
  <si>
    <t>Tolerance to consider achieved the convergence in Smith-Wilson method (in basis points)</t>
  </si>
  <si>
    <t>Recovery rate set out in Article 54(2) of Regulation 2015/35/UE</t>
  </si>
  <si>
    <t>Vector of calibrated market spreads among credit quality steps of bonds. This vector is applied in the calculation of the Cost of Downgrade (page xxx of the Technical Documentation)</t>
  </si>
  <si>
    <t>(*) and assimilated non-central government bonds</t>
  </si>
  <si>
    <t>Percentage to apply to LTAS central Govts EEA (*) in order to calculate the floor of the fundamental spread (Article 77d(2)(b) of Directive 2009/138/EC)</t>
  </si>
  <si>
    <t>Percentage to apply to LTAS Govts non-EEA in order to calculate the floor of the fundamental spread (Article 77d(2)(c) of Directive 2009/138/EC)</t>
  </si>
  <si>
    <t>Percentage to apply to LTAS Corporate bonds and other assets in order to calculate the floor of the fundamental spread (Article 77d(2)(c) of Directive 2009/138/EC)</t>
  </si>
  <si>
    <t>Factor to apply to the risk-corrected spread in order to calculate the currency VA (Article 77d(2) of Directive 2009/138/UE)</t>
  </si>
  <si>
    <t>Threshold of dates with market data required to apply option 1 for the calculation of CRA (paragraph xxx of the Technical Documentation)</t>
  </si>
  <si>
    <t>PARAMETERS USED THRORUGHOUT THE CALCULATIONS</t>
  </si>
  <si>
    <t>Average duration (years) considered in the calculation of Cost of Downgrade (page xxx of the Technical Documenation)</t>
  </si>
  <si>
    <t>CRA_corridor_upper_limit</t>
  </si>
  <si>
    <t>CRA_corridor_lower_limit</t>
  </si>
  <si>
    <t>CRA_threshold_option_1</t>
  </si>
  <si>
    <t>SW_tolerance_convegence</t>
  </si>
  <si>
    <t>FS_recovery_rate</t>
  </si>
  <si>
    <t>CoD_average_duration</t>
  </si>
  <si>
    <t>FS_percent_LTAS_Govts_EEA</t>
  </si>
  <si>
    <t>FS_percent_LTAS_Govts_non_EEA</t>
  </si>
  <si>
    <t>FS_percent_LTAS_Corps</t>
  </si>
  <si>
    <t>Name of the element of the structure</t>
  </si>
  <si>
    <t>CRA</t>
  </si>
  <si>
    <t>SW</t>
  </si>
  <si>
    <t>VA  and MA. Fundamental spread, PD and CoD</t>
  </si>
  <si>
    <t>C2D_list_curncy</t>
  </si>
  <si>
    <t>ADLT_SWP</t>
  </si>
  <si>
    <t>ADLT_GVT</t>
  </si>
  <si>
    <t>C2D_list_corporates</t>
  </si>
  <si>
    <t>Maturities where LTAS of central Government Bonds is interpolated</t>
  </si>
  <si>
    <t>DLT_LTAS_GVT</t>
  </si>
  <si>
    <t>MATURITIES WHERE LTAS OF CENTRAL GOVERNMENT BONDS IS INTERPOLATED (identified with 0)</t>
  </si>
  <si>
    <t>Parameters used throughout the process</t>
  </si>
  <si>
    <t>Parameters</t>
  </si>
  <si>
    <t>Additional information</t>
  </si>
  <si>
    <t>Various</t>
  </si>
  <si>
    <t>Veccol_CoD_spreads_CQS</t>
  </si>
  <si>
    <t>VA_percentage_RCS</t>
  </si>
  <si>
    <t>Alpha lower bound</t>
  </si>
  <si>
    <t>k_factor_corps_spreads</t>
  </si>
  <si>
    <t>Minimum number of market rates to interpolate a curve</t>
  </si>
  <si>
    <t>SW_minimum_number_rates</t>
  </si>
  <si>
    <t>SW_lower_bound_alpha</t>
  </si>
  <si>
    <t>k-factor ( kappa) applied to derive corporate bonds spreads for currencies without market information, from market spreads in respect the euro</t>
  </si>
  <si>
    <t>Guess interest rate for the calculation of IRR of VA representative portfolios</t>
  </si>
  <si>
    <t>Number of interations for the calculation of IRR of VA representative portfolios</t>
  </si>
  <si>
    <t xml:space="preserve">IRR_guess_rate </t>
  </si>
  <si>
    <t>IRR_number_iterations</t>
  </si>
  <si>
    <t>Ireland</t>
  </si>
  <si>
    <t>China</t>
  </si>
  <si>
    <t>South Korea</t>
  </si>
  <si>
    <t>United States</t>
  </si>
  <si>
    <t>MAIN MENU. Config Risk-Free Rates</t>
  </si>
  <si>
    <t>List of currencies/countries with data on financial instruments used to derive basic risk free curve</t>
  </si>
  <si>
    <t>TYSW CMPL Curncy</t>
  </si>
  <si>
    <t>Connection Settings</t>
  </si>
  <si>
    <t>Bloomberg Data License</t>
  </si>
  <si>
    <t>Markit FTP</t>
  </si>
  <si>
    <t>dlsftp.bloomberg.com</t>
  </si>
  <si>
    <t>Ticker 1Y</t>
  </si>
  <si>
    <t>Ticker 2Y</t>
  </si>
  <si>
    <t>Ticker 3Y</t>
  </si>
  <si>
    <t>Ticker 4Y</t>
  </si>
  <si>
    <t>Ticker 5Y</t>
  </si>
  <si>
    <t>Ticker 6Y</t>
  </si>
  <si>
    <t>Ticker 7Y</t>
  </si>
  <si>
    <t>Ticker 8Y</t>
  </si>
  <si>
    <t>Ticker 9Y</t>
  </si>
  <si>
    <t>Ticker 10Y</t>
  </si>
  <si>
    <t>Ticker 11Y</t>
  </si>
  <si>
    <t>Ticker 12Y</t>
  </si>
  <si>
    <t>Ticker 13Y</t>
  </si>
  <si>
    <t>Ticker 14Y</t>
  </si>
  <si>
    <t>Ticker 15Y</t>
  </si>
  <si>
    <t>Ticker 16Y</t>
  </si>
  <si>
    <t>Ticker 17Y</t>
  </si>
  <si>
    <t>Ticker 18Y</t>
  </si>
  <si>
    <t>Ticker 19Y</t>
  </si>
  <si>
    <t>Ticker 20Y</t>
  </si>
  <si>
    <t>Ticker 21Y</t>
  </si>
  <si>
    <t>Ticker 22Y</t>
  </si>
  <si>
    <t>Ticker 23Y</t>
  </si>
  <si>
    <t>Ticker 24Y</t>
  </si>
  <si>
    <t>Ticker 25Y</t>
  </si>
  <si>
    <t>Ticker 26Y</t>
  </si>
  <si>
    <t>Ticker 27Y</t>
  </si>
  <si>
    <t>Ticker 28Y</t>
  </si>
  <si>
    <t>Ticker 29Y</t>
  </si>
  <si>
    <t>Ticker 30Y</t>
  </si>
  <si>
    <t>Ticker 31Y</t>
  </si>
  <si>
    <t>Ticker 32Y</t>
  </si>
  <si>
    <t>Ticker 33Y</t>
  </si>
  <si>
    <t>Ticker 34Y</t>
  </si>
  <si>
    <t>Ticker 35Y</t>
  </si>
  <si>
    <t>Ticker 36Y</t>
  </si>
  <si>
    <t>Ticker 37Y</t>
  </si>
  <si>
    <t>Ticker 38Y</t>
  </si>
  <si>
    <t>Ticker 39Y</t>
  </si>
  <si>
    <t>Ticker 40Y</t>
  </si>
  <si>
    <t>Ticker 41Y</t>
  </si>
  <si>
    <t>Ticker 42Y</t>
  </si>
  <si>
    <t>Ticker 43Y</t>
  </si>
  <si>
    <t>Ticker 44Y</t>
  </si>
  <si>
    <t>Ticker 45Y</t>
  </si>
  <si>
    <t>Ticker 46Y</t>
  </si>
  <si>
    <t>Ticker 47Y</t>
  </si>
  <si>
    <t>Ticker 48Y</t>
  </si>
  <si>
    <t>Ticker 49Y</t>
  </si>
  <si>
    <t>Ticker 50Y</t>
  </si>
  <si>
    <t>Ticker 51Y</t>
  </si>
  <si>
    <t>Ticker 52Y</t>
  </si>
  <si>
    <t>Ticker 53Y</t>
  </si>
  <si>
    <t>Ticker 54Y</t>
  </si>
  <si>
    <t>Ticker 55Y</t>
  </si>
  <si>
    <t>Ticker 56Y</t>
  </si>
  <si>
    <t>Ticker 57Y</t>
  </si>
  <si>
    <t>Ticker 58Y</t>
  </si>
  <si>
    <t>Ticker 59Y</t>
  </si>
  <si>
    <t>Ticker 60Y</t>
  </si>
  <si>
    <t>NKSW1V3 CMPN Curncy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</si>
  <si>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</si>
  <si>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</si>
  <si>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</si>
  <si>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</si>
  <si>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</si>
  <si>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</si>
  <si>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</si>
  <si>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</si>
  <si>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</si>
  <si>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</si>
  <si>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</si>
  <si>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</si>
  <si>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</si>
  <si>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</si>
  <si>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</si>
  <si>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</si>
  <si>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</si>
  <si>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</si>
  <si>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</si>
  <si>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</si>
  <si>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</si>
  <si>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</si>
  <si>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</si>
  <si>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</si>
  <si>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</si>
  <si>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</si>
  <si>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</si>
  <si>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</si>
  <si>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</si>
  <si>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</si>
  <si>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</si>
  <si>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</si>
  <si>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</si>
  <si>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</si>
  <si>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</si>
  <si>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</si>
  <si>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</si>
  <si>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</si>
  <si>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</si>
  <si>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</si>
  <si>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</si>
  <si>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</si>
  <si>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</si>
  <si>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</si>
  <si>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</si>
  <si>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</si>
  <si>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</si>
  <si>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</si>
  <si>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</si>
  <si>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</si>
  <si>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</si>
  <si>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</si>
  <si>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</si>
  <si>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</si>
  <si>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</si>
  <si>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</si>
  <si>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</si>
  <si>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</si>
  <si>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</si>
  <si>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</si>
  <si>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</si>
  <si>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</si>
  <si>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</si>
  <si>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</si>
  <si>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</si>
  <si>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</si>
  <si>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</si>
  <si>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</si>
  <si>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</si>
  <si>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</si>
  <si>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</si>
  <si>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</si>
  <si>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server</t>
  </si>
  <si>
    <t>port</t>
  </si>
  <si>
    <t>user</t>
  </si>
  <si>
    <t>password</t>
  </si>
  <si>
    <t>decryptCode</t>
  </si>
  <si>
    <t>MPSW16C CMPN Curncy</t>
  </si>
  <si>
    <t>MPSW17D CMPN Curncy</t>
  </si>
  <si>
    <t>MPSW18E CMPN Curncy</t>
  </si>
  <si>
    <t>MPSW19F CMPN Curncy</t>
  </si>
  <si>
    <t>MPSW20G CMPN Curncy</t>
  </si>
  <si>
    <t>MPSW21H CMPN Curncy</t>
  </si>
  <si>
    <t>MPSW22I CMPN Curncy</t>
  </si>
  <si>
    <t>MPSW23K CMPN Curncy</t>
  </si>
  <si>
    <t>MPSW24L CMPN Curncy</t>
  </si>
  <si>
    <t>MPSW25M CMPN Curncy</t>
  </si>
  <si>
    <t>MPSW26N CMPN Curncy</t>
  </si>
  <si>
    <t>MPSW27A CMPN Curncy</t>
  </si>
  <si>
    <t>MPSW28B CMPN Curncy</t>
  </si>
  <si>
    <t>MPSW29C CMPN Curncy</t>
  </si>
  <si>
    <t>MPSW30D CMPN Curncy</t>
  </si>
  <si>
    <t>MPSW32F CMPN Curncy</t>
  </si>
  <si>
    <t>MPSW33G CMPN Curncy</t>
  </si>
  <si>
    <t>MPSW34H CMPN Curncy</t>
  </si>
  <si>
    <t>MPSW35I CMPN Curncy</t>
  </si>
  <si>
    <t>MPSW36K CMPN Curncy</t>
  </si>
  <si>
    <t>MPSW37L CMPN Curncy</t>
  </si>
  <si>
    <t>MPSW38M CMPN Curncy</t>
  </si>
  <si>
    <t>MPSW39N CMPN Curncy</t>
  </si>
  <si>
    <t>MPSW40A CMPN Curncy</t>
  </si>
  <si>
    <t>MPSW41B CMPN Curncy</t>
  </si>
  <si>
    <t>MPSW42C CMPN Curncy</t>
  </si>
  <si>
    <t>MPSW43D CMPN Curncy</t>
  </si>
  <si>
    <t>MPSW44E CMPN Curncy</t>
  </si>
  <si>
    <t>MPSW45F CMPN Curncy</t>
  </si>
  <si>
    <t>MPSW46G CMPN Curncy</t>
  </si>
  <si>
    <t>MPSW47H CMPN Curncy</t>
  </si>
  <si>
    <t>MPSW48I CMPN Curncy</t>
  </si>
  <si>
    <t>MPSW49K CMPN Curncy</t>
  </si>
  <si>
    <t>MPSW50L CMPN Curncy</t>
  </si>
  <si>
    <t>MPSW51M CMPN Curncy</t>
  </si>
  <si>
    <t>MPSW52N CMPN Curncy</t>
  </si>
  <si>
    <t>MPSW53A CMPN Curncy</t>
  </si>
  <si>
    <t>MPSW54B CMPN Curncy</t>
  </si>
  <si>
    <t>MPSW55C CMPN Curncy</t>
  </si>
  <si>
    <t>MPSW56D CMPN Curncy</t>
  </si>
  <si>
    <t>MPSW57E CMPN Curncy</t>
  </si>
  <si>
    <t>MPSW58F CMPN Curncy</t>
  </si>
  <si>
    <t>MPSW59G CMPN Curncy</t>
  </si>
  <si>
    <t>MPSW60H CMPN Curncy</t>
  </si>
  <si>
    <t>China, People's Republic of</t>
  </si>
  <si>
    <t>BI0594Z BVLI Curncy</t>
  </si>
  <si>
    <t>BI0570Z BVLI Curncy</t>
  </si>
  <si>
    <t>BI0571Z BVLI Curncy</t>
  </si>
  <si>
    <t>BI0662Z BVLI Curncy</t>
  </si>
  <si>
    <t>30206</t>
  </si>
  <si>
    <t>G0013Z BLC2 Curncy</t>
  </si>
  <si>
    <t>G0063Z BLC2 Curncy</t>
  </si>
  <si>
    <t>G0006Z BLC2 Curncy</t>
  </si>
  <si>
    <t>G0369Z BLC2 Curncy</t>
  </si>
  <si>
    <t>G0112Z BLC2 Curncy</t>
  </si>
  <si>
    <t>G0011Z BLC2 Curncy</t>
  </si>
  <si>
    <t>G0081Z BLC2 Curncy</t>
  </si>
  <si>
    <t>G0014Z BLC2 Curncy</t>
  </si>
  <si>
    <t>G0016Z BLC2 Curncy</t>
  </si>
  <si>
    <t>G0156Z BLC2 Curncy</t>
  </si>
  <si>
    <t>G0165Z BLC2 Curncy</t>
  </si>
  <si>
    <t>G0062Z BLC2 Curncy</t>
  </si>
  <si>
    <t>G0040Z BLC2 Curncy</t>
  </si>
  <si>
    <t>G0020Z BLC2 Curncy</t>
  </si>
  <si>
    <t>G0078Z BLC2 Curncy</t>
  </si>
  <si>
    <t>G0177Z BLC2 Curncy</t>
  </si>
  <si>
    <t>G0084Z BLC2 Curncy</t>
  </si>
  <si>
    <t>G0326Z BLC2 Curncy</t>
  </si>
  <si>
    <t>G0256Z BLC2 Curncy</t>
  </si>
  <si>
    <t>G0259Z BLC2 Curncy</t>
  </si>
  <si>
    <t>G0061Z BLC2 Curncy</t>
  </si>
  <si>
    <t>G0021Z BLC2 Curncy</t>
  </si>
  <si>
    <t>G0082Z BLC2 Curncy</t>
  </si>
  <si>
    <t>G0022Z BLC2 Curncy</t>
  </si>
  <si>
    <t>G0001Z BLC2 Curncy</t>
  </si>
  <si>
    <t>G0393Z BLC2 Curncy</t>
  </si>
  <si>
    <t>G0007Z BLC2 Curncy</t>
  </si>
  <si>
    <t>G0351Z BLC2 Curncy</t>
  </si>
  <si>
    <t>G0299Z BLC2 Curncy</t>
  </si>
  <si>
    <t>G0217Z BLC2 Curncy</t>
  </si>
  <si>
    <t>G0095Z BLC2 Curncy</t>
  </si>
  <si>
    <t>G0018Z BLC2 Curncy</t>
  </si>
  <si>
    <t>G0196Z BLC2 Curncy</t>
  </si>
  <si>
    <t>G0251Z BLC2 Curncy</t>
  </si>
  <si>
    <t>G0049Z BLC2 Curncy</t>
  </si>
  <si>
    <t>G0107Z BLC2 Curncy</t>
  </si>
  <si>
    <t>G0090Z BLC2 Curncy</t>
  </si>
  <si>
    <t>G0173Z BLC2 Curncy</t>
  </si>
  <si>
    <t>G0111Z BLC2 Curncy</t>
  </si>
  <si>
    <t>BI0631Z BVLI Curncy</t>
  </si>
  <si>
    <t>IBOR_CRA_Ticker</t>
  </si>
  <si>
    <t>EUR003M Index</t>
  </si>
  <si>
    <t>autoCRAReqFile</t>
  </si>
  <si>
    <t>autoGVTReqFile</t>
  </si>
  <si>
    <t>autoSWPReqFile</t>
  </si>
  <si>
    <t>autoDKKReqFile</t>
  </si>
  <si>
    <t>templates\EIOPA_RFR_CRAmmmyyyy_GEN.req</t>
  </si>
  <si>
    <t>templates\EIOPA_RFR_SWPmmmyyyy_GEN.req</t>
  </si>
  <si>
    <t>templates\EIOPA_RFR_DKKmmmyyyy_GEN.req</t>
  </si>
  <si>
    <t>DKK Ticker (BBL)</t>
  </si>
  <si>
    <t>Ticker</t>
  </si>
  <si>
    <t>templates\EIOPA_RFR_GVTmmmyyyy_GEN.req</t>
  </si>
  <si>
    <t>CURVE Tickers (BBL)</t>
  </si>
  <si>
    <t>YCGT0328 Index</t>
  </si>
  <si>
    <t>autoCRVCMPReqFile</t>
  </si>
  <si>
    <t>autoCRVSCSReqFile</t>
  </si>
  <si>
    <t>templates\EIOPA_RFR_CRVCMPmmmyyyy_GEN.req</t>
  </si>
  <si>
    <t>templates\EIOPA_RFR_CRVSCSmmmyyyy_GEN.req</t>
  </si>
  <si>
    <t>Czech koruna</t>
  </si>
  <si>
    <t>Danish krone</t>
  </si>
  <si>
    <t>Forint</t>
  </si>
  <si>
    <t>Kuna</t>
  </si>
  <si>
    <t>AN1_Order</t>
  </si>
  <si>
    <t>AN21_Order</t>
  </si>
  <si>
    <t>AN22_Order</t>
  </si>
  <si>
    <t>AN23_Order</t>
  </si>
  <si>
    <t>AN3_Order</t>
  </si>
  <si>
    <t>Lev</t>
  </si>
  <si>
    <t>Krona</t>
  </si>
  <si>
    <t>Pound sterling</t>
  </si>
  <si>
    <t>Romanian leu</t>
  </si>
  <si>
    <t>Zloty</t>
  </si>
  <si>
    <r>
      <t>Kr</t>
    </r>
    <r>
      <rPr>
        <sz val="11"/>
        <color theme="1"/>
        <rFont val="Calibri"/>
        <family val="2"/>
      </rPr>
      <t>óna</t>
    </r>
  </si>
  <si>
    <t>Norwegian krone</t>
  </si>
  <si>
    <t>Swiss franc</t>
  </si>
  <si>
    <t>Australian dollar</t>
  </si>
  <si>
    <t>Canadian dollar</t>
  </si>
  <si>
    <t>US dollar</t>
  </si>
  <si>
    <t>Yen</t>
  </si>
  <si>
    <t>Chilean peso</t>
  </si>
  <si>
    <t>Colombian peso</t>
  </si>
  <si>
    <t>Baht</t>
  </si>
  <si>
    <t>Hong Kong dollar</t>
  </si>
  <si>
    <t>New Taiwan dollar</t>
  </si>
  <si>
    <t>New Zealand dollar</t>
  </si>
  <si>
    <t>Singapore dollar</t>
  </si>
  <si>
    <t>Rand</t>
  </si>
  <si>
    <t>Real</t>
  </si>
  <si>
    <t>Renminbi-yuan</t>
  </si>
  <si>
    <t>Ringgit</t>
  </si>
  <si>
    <t>Russian rouble</t>
  </si>
  <si>
    <t>South Korean won</t>
  </si>
  <si>
    <t>Turkish lira</t>
  </si>
  <si>
    <t>Indian rupee</t>
  </si>
  <si>
    <t>Mexican peso</t>
  </si>
  <si>
    <t>Swaps_Fixed_Day_Convention</t>
  </si>
  <si>
    <t>Govts_continuously_compounded</t>
  </si>
  <si>
    <t>downloadPath</t>
  </si>
  <si>
    <t>SFSNTF CMPL Curncy</t>
  </si>
  <si>
    <t>VA</t>
  </si>
  <si>
    <t>NYKROYTM Index</t>
  </si>
  <si>
    <t>2</t>
  </si>
  <si>
    <t>NYKRRYTM Index</t>
  </si>
  <si>
    <t>List of Possible Swap Tickers (REF)</t>
  </si>
  <si>
    <t>List of Possible GVT Tickers (REF)</t>
  </si>
  <si>
    <t>List of Possible GVT Tickers (BBG)</t>
  </si>
  <si>
    <t>List of Possible Swap Tickers (BBG)</t>
  </si>
  <si>
    <t>Refinitiv DSS API</t>
  </si>
  <si>
    <t>swpInstrumentList</t>
  </si>
  <si>
    <t>gvtInstrumentList</t>
  </si>
  <si>
    <t>craInstrumentList</t>
  </si>
  <si>
    <t>dkkInstrumentList</t>
  </si>
  <si>
    <t>RFR Swap Data</t>
  </si>
  <si>
    <t>RFR Government Bond Data</t>
  </si>
  <si>
    <t>RFR CRA Data</t>
  </si>
  <si>
    <t>RFR DKK Data</t>
  </si>
  <si>
    <t>REF_OIS_CRA_RIC</t>
  </si>
  <si>
    <t>REF_IBOR_CRA_RIC</t>
  </si>
  <si>
    <t>EURIBOR3MD=</t>
  </si>
  <si>
    <t>EUREON3M=</t>
  </si>
  <si>
    <t>CHF6MFSR=</t>
  </si>
  <si>
    <t>CHF6MOIS=</t>
  </si>
  <si>
    <t>SEKAMTNS3M=</t>
  </si>
  <si>
    <t>GBP6MOIS=</t>
  </si>
  <si>
    <t>GBP6MFSR=</t>
  </si>
  <si>
    <t>CAD3MOIS=</t>
  </si>
  <si>
    <t>AUD6MOIS=</t>
  </si>
  <si>
    <t>HIHKD3MD=</t>
  </si>
  <si>
    <t>JPY6MFSR=</t>
  </si>
  <si>
    <t>NZD3MD=</t>
  </si>
  <si>
    <t>USD3MOIS=</t>
  </si>
  <si>
    <t>USD3MFSR=</t>
  </si>
  <si>
    <t>JPY6MOIS=</t>
  </si>
  <si>
    <t>CA3MBAFIX=</t>
  </si>
  <si>
    <t>STISEK3MDFI=</t>
  </si>
  <si>
    <t>NZD3MOIS=</t>
  </si>
  <si>
    <t>nInputMaturities</t>
  </si>
  <si>
    <t>Maximum number of maturities used for the input of government bonds and interest rate swaps.</t>
  </si>
  <si>
    <t>Others</t>
  </si>
  <si>
    <t>ISGOV1YZ=R</t>
  </si>
  <si>
    <t>ISGOV2YZ=R</t>
  </si>
  <si>
    <t>ISGOV3YZ=R</t>
  </si>
  <si>
    <t>ISGOV4YZ=R</t>
  </si>
  <si>
    <t>ISGOV5YZ=R</t>
  </si>
  <si>
    <t>ISGOV6YZ=R</t>
  </si>
  <si>
    <t>ISGOV7YZ=R</t>
  </si>
  <si>
    <t>ISGOV8YZ=R</t>
  </si>
  <si>
    <t>ISGOV9YZ=R</t>
  </si>
  <si>
    <t>ISGOV10YZ=R</t>
  </si>
  <si>
    <t>ISGOV11YZ=R</t>
  </si>
  <si>
    <t>ISGOV12YZ=R</t>
  </si>
  <si>
    <t>ISGOV13YZ=R</t>
  </si>
  <si>
    <t>ISGOV14YZ=R</t>
  </si>
  <si>
    <t>ISGOV15YZ=R</t>
  </si>
  <si>
    <t>ISGOV16YZ=R</t>
  </si>
  <si>
    <t>ISGOV17YZ=R</t>
  </si>
  <si>
    <t>ISGOV18YZ=R</t>
  </si>
  <si>
    <t>ISGOV19YZ=R</t>
  </si>
  <si>
    <t>ISGOV20YZ=R</t>
  </si>
  <si>
    <t>ISGOV21YZ=R</t>
  </si>
  <si>
    <t>ISGOV22YZ=R</t>
  </si>
  <si>
    <t>ISGOV23YZ=R</t>
  </si>
  <si>
    <t>ISGOV24YZ=R</t>
  </si>
  <si>
    <t>ISGOV25YZ=R</t>
  </si>
  <si>
    <t>ISGOV26YZ=R</t>
  </si>
  <si>
    <t>ISGOV27YZ=R</t>
  </si>
  <si>
    <t>ISGOV28YZ=R</t>
  </si>
  <si>
    <t>ISGOV29YZ=R</t>
  </si>
  <si>
    <t>ISGOV30YZ=R</t>
  </si>
  <si>
    <t>ISGOV31YZ=R</t>
  </si>
  <si>
    <t>ISGOV32YZ=R</t>
  </si>
  <si>
    <t>ISGOV33YZ=R</t>
  </si>
  <si>
    <t>ISGOV34YZ=R</t>
  </si>
  <si>
    <t>ISGOV35YZ=R</t>
  </si>
  <si>
    <t>ISGOV36YZ=R</t>
  </si>
  <si>
    <t>ISGOV37YZ=R</t>
  </si>
  <si>
    <t>ISGOV38YZ=R</t>
  </si>
  <si>
    <t>ISGOV39YZ=R</t>
  </si>
  <si>
    <t>ISGOV40YZ=R</t>
  </si>
  <si>
    <t>ISGOV41YZ=R</t>
  </si>
  <si>
    <t>ISGOV42YZ=R</t>
  </si>
  <si>
    <t>ISGOV43YZ=R</t>
  </si>
  <si>
    <t>ISGOV44YZ=R</t>
  </si>
  <si>
    <t>ISGOV45YZ=R</t>
  </si>
  <si>
    <t>ISGOV46YZ=R</t>
  </si>
  <si>
    <t>ISGOV47YZ=R</t>
  </si>
  <si>
    <t>ISGOV48YZ=R</t>
  </si>
  <si>
    <t>ISGOV49YZ=R</t>
  </si>
  <si>
    <t>ISGOV50YZ=R</t>
  </si>
  <si>
    <t>ISGOV51YZ=R</t>
  </si>
  <si>
    <t>ISGOV52YZ=R</t>
  </si>
  <si>
    <t>ISGOV53YZ=R</t>
  </si>
  <si>
    <t>ISGOV54YZ=R</t>
  </si>
  <si>
    <t>ISGOV55YZ=R</t>
  </si>
  <si>
    <t>ISGOV56YZ=R</t>
  </si>
  <si>
    <t>ISGOV57YZ=R</t>
  </si>
  <si>
    <t>ISGOV58YZ=R</t>
  </si>
  <si>
    <t>ISGOV59YZ=R</t>
  </si>
  <si>
    <t>ISGOV60YZ=R</t>
  </si>
  <si>
    <t>TRGOV1YZ=R</t>
  </si>
  <si>
    <t>TRGOV2YZ=R</t>
  </si>
  <si>
    <t>TRGOV3YZ=R</t>
  </si>
  <si>
    <t>TRGOV4YZ=R</t>
  </si>
  <si>
    <t>TRGOV5YZ=R</t>
  </si>
  <si>
    <t>TRGOV6YZ=R</t>
  </si>
  <si>
    <t>TRGOV7YZ=R</t>
  </si>
  <si>
    <t>TRGOV8YZ=R</t>
  </si>
  <si>
    <t>TRGOV9YZ=R</t>
  </si>
  <si>
    <t>TRGOV10YZ=R</t>
  </si>
  <si>
    <t>AU6MBA=</t>
  </si>
  <si>
    <t>HKDHON3M=PREA</t>
  </si>
  <si>
    <t>Tenors used for the derivation of RFR using swaps (the list DO NOT apply for currencies whose RFR is based on government bond rates)</t>
  </si>
  <si>
    <t>Tenors used for the derivation of the RFR using swaps</t>
  </si>
  <si>
    <t>Tenors used for the derivation of the RFR using goverment bonds</t>
  </si>
  <si>
    <t>Tenors used for the derivation of the RFR using goverment bonds (the list only applies for currencies whose RFR is based on government bond rates)</t>
  </si>
  <si>
    <t>Lists referred to corporate yield indices (curves)</t>
  </si>
  <si>
    <t>THE RELEVANT ROWS OF THIS WORKSHEET SHOULD BE CONSISTENT WITH TABLES 3 AND 4 IN SECTION 4 OF THE TECHNICAL DOCUMENTATION</t>
  </si>
  <si>
    <t>THE RELEVANT ROWS OF THIS WORKSHEET SHOULD BE CONSISTENT WITH TABLES 3 AND 5 IN SECTION 4 OF THE TECHNICAL DOCUMENTATION</t>
  </si>
  <si>
    <t>THIS WORKSHEET SHOULD BE CONSISTENT WITH TABLE 14 OF SECTION 10.B.1 OF THE TECHNICAL DOCUMENTATION</t>
  </si>
  <si>
    <t>fingerprint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</si>
</sst>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u/>
      <sz val="14"/>
      <color theme="1"/>
      <name val="Verdana"/>
      <family val="2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Verdana"/>
      <family val="2"/>
    </font>
    <font>
      <sz val="10"/>
      <color rgb="FF000099"/>
      <name val="Verdana"/>
      <family val="2"/>
    </font>
    <font>
      <b/>
      <sz val="14"/>
      <color rgb="FF000099"/>
      <name val="Verdana"/>
      <family val="2"/>
    </font>
    <font>
      <sz val="11"/>
      <color rgb="FF000099"/>
      <name val="Verdana"/>
      <family val="2"/>
    </font>
    <font>
      <b/>
      <sz val="10"/>
      <color rgb="FF000099"/>
      <name val="Verdana"/>
      <family val="2"/>
    </font>
    <font>
      <b/>
      <sz val="11"/>
      <color rgb="FF000099"/>
      <name val="Verdana"/>
      <family val="2"/>
    </font>
    <font>
      <b/>
      <sz val="12"/>
      <color rgb="FF000099"/>
      <name val="Verdana"/>
      <family val="2"/>
    </font>
    <font>
      <b/>
      <u/>
      <sz val="10"/>
      <color rgb="FF000099"/>
      <name val="Verdana"/>
      <family val="2"/>
    </font>
    <font>
      <u/>
      <sz val="11"/>
      <color theme="10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gradientFill type="path">
        <stop position="0">
          <color theme="0"/>
        </stop>
        <stop position="1">
          <color rgb="FF000099"/>
        </stop>
      </gradient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30" applyNumberFormat="0" applyFill="0" applyAlignment="0" applyProtection="0"/>
    <xf numFmtId="0" fontId="20" fillId="0" borderId="31" applyNumberFormat="0" applyFill="0" applyAlignment="0" applyProtection="0"/>
    <xf numFmtId="164" fontId="9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quotePrefix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0" fillId="2" borderId="0" xfId="0" quotePrefix="1" applyFill="1"/>
    <xf numFmtId="49" fontId="0" fillId="0" borderId="0" xfId="0" applyNumberFormat="1" applyAlignment="1">
      <alignment horizontal="center"/>
    </xf>
    <xf numFmtId="49" fontId="0" fillId="2" borderId="0" xfId="0" applyNumberFormat="1" applyFill="1" applyAlignment="1">
      <alignment horizontal="center"/>
    </xf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5" fillId="0" borderId="0" xfId="0" applyFont="1"/>
    <xf numFmtId="0" fontId="7" fillId="0" borderId="0" xfId="0" applyFont="1"/>
    <xf numFmtId="0" fontId="0" fillId="0" borderId="0" xfId="0" applyAlignment="1">
      <alignment horizontal="center" vertical="center"/>
    </xf>
    <xf numFmtId="0" fontId="0" fillId="5" borderId="0" xfId="0" applyFill="1"/>
    <xf numFmtId="0" fontId="0" fillId="6" borderId="12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/>
    <xf numFmtId="0" fontId="0" fillId="6" borderId="16" xfId="0" applyFill="1" applyBorder="1" applyAlignment="1">
      <alignment horizontal="center"/>
    </xf>
    <xf numFmtId="0" fontId="0" fillId="6" borderId="17" xfId="0" applyFill="1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6" borderId="13" xfId="0" quotePrefix="1" applyFill="1" applyBorder="1"/>
    <xf numFmtId="0" fontId="0" fillId="6" borderId="15" xfId="0" quotePrefix="1" applyFill="1" applyBorder="1"/>
    <xf numFmtId="0" fontId="8" fillId="5" borderId="0" xfId="0" applyFont="1" applyFill="1" applyAlignment="1">
      <alignment horizontal="center"/>
    </xf>
    <xf numFmtId="0" fontId="8" fillId="5" borderId="0" xfId="0" applyFont="1" applyFill="1"/>
    <xf numFmtId="0" fontId="11" fillId="5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4" fillId="5" borderId="24" xfId="0" applyFont="1" applyFill="1" applyBorder="1" applyAlignment="1">
      <alignment vertical="center" wrapText="1"/>
    </xf>
    <xf numFmtId="0" fontId="11" fillId="5" borderId="24" xfId="0" applyFont="1" applyFill="1" applyBorder="1" applyAlignment="1">
      <alignment vertical="center"/>
    </xf>
    <xf numFmtId="0" fontId="11" fillId="5" borderId="25" xfId="0" applyFont="1" applyFill="1" applyBorder="1" applyAlignment="1">
      <alignment vertical="center"/>
    </xf>
    <xf numFmtId="0" fontId="14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vertical="center"/>
    </xf>
    <xf numFmtId="0" fontId="11" fillId="5" borderId="21" xfId="0" applyFont="1" applyFill="1" applyBorder="1" applyAlignment="1">
      <alignment vertical="center"/>
    </xf>
    <xf numFmtId="0" fontId="14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vertical="center"/>
    </xf>
    <xf numFmtId="0" fontId="11" fillId="5" borderId="29" xfId="0" applyFont="1" applyFill="1" applyBorder="1" applyAlignment="1">
      <alignment vertical="center"/>
    </xf>
    <xf numFmtId="0" fontId="14" fillId="5" borderId="23" xfId="0" applyFont="1" applyFill="1" applyBorder="1" applyAlignment="1">
      <alignment vertical="center" wrapText="1"/>
    </xf>
    <xf numFmtId="0" fontId="11" fillId="5" borderId="26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4" fillId="5" borderId="26" xfId="0" applyFont="1" applyFill="1" applyBorder="1" applyAlignment="1">
      <alignment vertical="center" wrapText="1"/>
    </xf>
    <xf numFmtId="0" fontId="14" fillId="5" borderId="27" xfId="0" applyFont="1" applyFill="1" applyBorder="1" applyAlignment="1">
      <alignment vertical="center" wrapText="1"/>
    </xf>
    <xf numFmtId="0" fontId="17" fillId="5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5" fillId="5" borderId="0" xfId="0" applyFont="1" applyFill="1" applyAlignment="1">
      <alignment horizontal="center" vertical="center"/>
    </xf>
    <xf numFmtId="0" fontId="10" fillId="7" borderId="0" xfId="5" applyFont="1" applyFill="1" applyAlignment="1" applyProtection="1">
      <alignment horizontal="center" vertical="center"/>
    </xf>
    <xf numFmtId="10" fontId="15" fillId="6" borderId="9" xfId="4" applyNumberFormat="1" applyFont="1" applyFill="1" applyBorder="1" applyAlignment="1">
      <alignment vertical="center"/>
    </xf>
    <xf numFmtId="10" fontId="15" fillId="6" borderId="10" xfId="4" applyNumberFormat="1" applyFont="1" applyFill="1" applyBorder="1" applyAlignment="1">
      <alignment vertical="center"/>
    </xf>
    <xf numFmtId="10" fontId="15" fillId="6" borderId="11" xfId="4" applyNumberFormat="1" applyFont="1" applyFill="1" applyBorder="1" applyAlignment="1">
      <alignment vertical="center"/>
    </xf>
    <xf numFmtId="10" fontId="15" fillId="6" borderId="22" xfId="4" applyNumberFormat="1" applyFont="1" applyFill="1" applyBorder="1" applyAlignment="1">
      <alignment vertical="center"/>
    </xf>
    <xf numFmtId="164" fontId="15" fillId="6" borderId="9" xfId="3" applyFont="1" applyFill="1" applyBorder="1" applyAlignment="1">
      <alignment vertical="center"/>
    </xf>
    <xf numFmtId="164" fontId="15" fillId="6" borderId="10" xfId="3" applyFont="1" applyFill="1" applyBorder="1" applyAlignment="1">
      <alignment vertical="center"/>
    </xf>
    <xf numFmtId="164" fontId="15" fillId="6" borderId="11" xfId="3" applyFont="1" applyFill="1" applyBorder="1" applyAlignment="1">
      <alignment vertical="center"/>
    </xf>
    <xf numFmtId="165" fontId="15" fillId="6" borderId="22" xfId="3" applyNumberFormat="1" applyFont="1" applyFill="1" applyBorder="1" applyAlignment="1">
      <alignment vertical="center"/>
    </xf>
    <xf numFmtId="164" fontId="15" fillId="6" borderId="22" xfId="3" applyFont="1" applyFill="1" applyBorder="1" applyAlignment="1">
      <alignment vertical="center"/>
    </xf>
    <xf numFmtId="165" fontId="15" fillId="6" borderId="11" xfId="3" applyNumberFormat="1" applyFont="1" applyFill="1" applyBorder="1" applyAlignment="1">
      <alignment vertical="center"/>
    </xf>
    <xf numFmtId="164" fontId="15" fillId="6" borderId="10" xfId="3" applyNumberFormat="1" applyFont="1" applyFill="1" applyBorder="1" applyAlignment="1">
      <alignment vertical="center"/>
    </xf>
    <xf numFmtId="0" fontId="0" fillId="6" borderId="0" xfId="0" applyFill="1"/>
    <xf numFmtId="0" fontId="19" fillId="6" borderId="30" xfId="6" applyFill="1"/>
    <xf numFmtId="0" fontId="20" fillId="6" borderId="31" xfId="7" applyFill="1"/>
    <xf numFmtId="0" fontId="0" fillId="6" borderId="0" xfId="0" applyFill="1" applyAlignment="1">
      <alignment horizontal="center" wrapText="1"/>
    </xf>
    <xf numFmtId="49" fontId="0" fillId="6" borderId="0" xfId="0" applyNumberFormat="1" applyFill="1"/>
    <xf numFmtId="0" fontId="0" fillId="6" borderId="0" xfId="0" applyFill="1" applyAlignment="1">
      <alignment horizontal="right"/>
    </xf>
    <xf numFmtId="0" fontId="0" fillId="6" borderId="0" xfId="0" applyFill="1" applyAlignment="1">
      <alignment horizontal="left"/>
    </xf>
    <xf numFmtId="0" fontId="0" fillId="6" borderId="0" xfId="0" applyFill="1" applyBorder="1" applyAlignment="1">
      <alignment horizontal="left"/>
    </xf>
    <xf numFmtId="0" fontId="0" fillId="6" borderId="0" xfId="0" quotePrefix="1" applyFill="1" applyAlignment="1">
      <alignment horizontal="right"/>
    </xf>
    <xf numFmtId="0" fontId="0" fillId="6" borderId="0" xfId="0" quotePrefix="1" applyFill="1"/>
    <xf numFmtId="0" fontId="4" fillId="6" borderId="0" xfId="0" applyFont="1" applyFill="1"/>
    <xf numFmtId="0" fontId="4" fillId="6" borderId="0" xfId="0" applyFont="1" applyFill="1" applyAlignment="1">
      <alignment horizontal="left" wrapText="1"/>
    </xf>
    <xf numFmtId="2" fontId="0" fillId="0" borderId="0" xfId="0" applyNumberFormat="1"/>
    <xf numFmtId="2" fontId="0" fillId="2" borderId="0" xfId="0" applyNumberFormat="1" applyFill="1"/>
    <xf numFmtId="0" fontId="11" fillId="5" borderId="32" xfId="0" applyFont="1" applyFill="1" applyBorder="1" applyAlignment="1">
      <alignment vertical="center"/>
    </xf>
    <xf numFmtId="0" fontId="11" fillId="5" borderId="33" xfId="0" applyFont="1" applyFill="1" applyBorder="1" applyAlignment="1">
      <alignment vertical="center"/>
    </xf>
    <xf numFmtId="1" fontId="15" fillId="6" borderId="22" xfId="4" applyNumberFormat="1" applyFont="1" applyFill="1" applyBorder="1" applyAlignment="1">
      <alignment horizontal="right" vertical="center"/>
    </xf>
    <xf numFmtId="0" fontId="16" fillId="5" borderId="22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vertical="center"/>
    </xf>
    <xf numFmtId="0" fontId="0" fillId="0" borderId="0" xfId="0"/>
    <xf numFmtId="0" fontId="6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0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wrapText="1"/>
    </xf>
    <xf numFmtId="0" fontId="4" fillId="6" borderId="1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horizontal="center" wrapText="1"/>
    </xf>
    <xf numFmtId="0" fontId="4" fillId="6" borderId="3" xfId="0" applyFont="1" applyFill="1" applyBorder="1" applyAlignment="1">
      <alignment horizontal="center" wrapText="1"/>
    </xf>
    <xf numFmtId="0" fontId="4" fillId="6" borderId="6" xfId="0" applyFont="1" applyFill="1" applyBorder="1" applyAlignment="1">
      <alignment horizontal="center" wrapText="1"/>
    </xf>
    <xf numFmtId="0" fontId="4" fillId="6" borderId="7" xfId="0" applyFont="1" applyFill="1" applyBorder="1" applyAlignment="1">
      <alignment horizontal="center" wrapText="1"/>
    </xf>
    <xf numFmtId="0" fontId="4" fillId="6" borderId="8" xfId="0" applyFont="1" applyFill="1" applyBorder="1" applyAlignment="1">
      <alignment horizontal="center" wrapText="1"/>
    </xf>
    <xf numFmtId="0" fontId="14" fillId="5" borderId="1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9">
    <cellStyle name="Comma" xfId="3" builtinId="3"/>
    <cellStyle name="Comma 2" xfId="2"/>
    <cellStyle name="Comma 3" xfId="8"/>
    <cellStyle name="Heading 1" xfId="6" builtinId="16"/>
    <cellStyle name="Heading 2" xfId="7" builtinId="17"/>
    <cellStyle name="Hyperlink" xfId="5" builtinId="8"/>
    <cellStyle name="Normal" xfId="0" builtinId="0"/>
    <cellStyle name="Normal 2" xfId="1"/>
    <cellStyle name="Percent" xfId="4" builtinId="5"/>
  </cellStyles>
  <dxfs count="46"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0099"/>
      <color rgb="FFFFFF99"/>
      <color rgb="FFFFFF66"/>
      <color rgb="FFFFCC66"/>
      <color rgb="FF00330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4</xdr:row>
      <xdr:rowOff>275166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2297833" cy="1418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0"/>
  <sheetViews>
    <sheetView zoomScale="110" zoomScaleNormal="110" workbookViewId="0">
      <selection activeCell="B9" sqref="B9:E9"/>
    </sheetView>
  </sheetViews>
  <sheetFormatPr defaultColWidth="0" defaultRowHeight="23.1" customHeight="1" zeroHeight="1" x14ac:dyDescent="0.25"/>
  <cols>
    <col min="1" max="1" width="11.42578125" style="50" customWidth="1"/>
    <col min="2" max="5" width="19.7109375" style="50" customWidth="1"/>
    <col min="6" max="6" width="11.7109375" style="50" customWidth="1"/>
    <col min="7" max="7" width="25.42578125" style="50" customWidth="1"/>
    <col min="8" max="12" width="11.42578125" style="50" customWidth="1"/>
    <col min="13" max="16384" width="11.42578125" style="50" hidden="1"/>
  </cols>
  <sheetData>
    <row r="1" spans="1:12" ht="23.1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1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ht="23.1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2" ht="23.1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3.1" customHeight="1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</row>
    <row r="6" spans="1:12" ht="23.1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</row>
    <row r="7" spans="1:12" ht="23.1" customHeight="1" x14ac:dyDescent="0.25">
      <c r="A7" s="49"/>
      <c r="B7" s="32" t="s">
        <v>549</v>
      </c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ht="23.1" customHeight="1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ht="41.25" customHeight="1" x14ac:dyDescent="0.25">
      <c r="A9" s="49"/>
      <c r="B9" s="86" t="s">
        <v>550</v>
      </c>
      <c r="C9" s="86"/>
      <c r="D9" s="86"/>
      <c r="E9" s="86"/>
      <c r="F9" s="49"/>
      <c r="G9" s="53" t="s">
        <v>522</v>
      </c>
      <c r="H9" s="49"/>
      <c r="I9" s="49"/>
      <c r="J9" s="49"/>
      <c r="K9" s="49"/>
      <c r="L9" s="49"/>
    </row>
    <row r="10" spans="1:12" ht="12.95" customHeight="1" x14ac:dyDescent="0.25">
      <c r="A10" s="49"/>
      <c r="B10" s="51"/>
      <c r="C10" s="51"/>
      <c r="D10" s="51"/>
      <c r="E10" s="51"/>
      <c r="F10" s="49"/>
      <c r="G10" s="52"/>
      <c r="H10" s="49"/>
      <c r="I10" s="49"/>
      <c r="J10" s="49"/>
      <c r="K10" s="49"/>
      <c r="L10" s="49"/>
    </row>
    <row r="11" spans="1:12" ht="23.1" customHeight="1" x14ac:dyDescent="0.25">
      <c r="A11" s="49"/>
      <c r="B11" s="85" t="s">
        <v>956</v>
      </c>
      <c r="C11" s="85"/>
      <c r="D11" s="85"/>
      <c r="E11" s="85"/>
      <c r="F11" s="49"/>
      <c r="G11" s="53" t="s">
        <v>523</v>
      </c>
      <c r="H11" s="49"/>
      <c r="I11" s="49"/>
      <c r="J11" s="49"/>
      <c r="K11" s="49"/>
      <c r="L11" s="49"/>
    </row>
    <row r="12" spans="1:12" ht="12.95" customHeight="1" x14ac:dyDescent="0.25">
      <c r="A12" s="49"/>
      <c r="B12" s="51"/>
      <c r="C12" s="51"/>
      <c r="D12" s="51"/>
      <c r="E12" s="51"/>
      <c r="F12" s="49"/>
      <c r="G12" s="52"/>
      <c r="H12" s="49"/>
      <c r="I12" s="49"/>
      <c r="J12" s="49"/>
      <c r="K12" s="49"/>
      <c r="L12" s="49"/>
    </row>
    <row r="13" spans="1:12" ht="23.1" customHeight="1" x14ac:dyDescent="0.25">
      <c r="A13" s="49"/>
      <c r="B13" s="85" t="s">
        <v>957</v>
      </c>
      <c r="C13" s="85"/>
      <c r="D13" s="85"/>
      <c r="E13" s="85"/>
      <c r="F13" s="49"/>
      <c r="G13" s="53" t="s">
        <v>524</v>
      </c>
      <c r="H13" s="49"/>
      <c r="I13" s="49"/>
      <c r="J13" s="49"/>
      <c r="K13" s="49"/>
      <c r="L13" s="49"/>
    </row>
    <row r="14" spans="1:12" ht="12.95" customHeight="1" x14ac:dyDescent="0.25">
      <c r="A14" s="49"/>
      <c r="B14" s="51"/>
      <c r="C14" s="51"/>
      <c r="D14" s="51"/>
      <c r="E14" s="51"/>
      <c r="F14" s="49"/>
      <c r="G14" s="52"/>
      <c r="H14" s="49"/>
      <c r="I14" s="49"/>
      <c r="J14" s="49"/>
      <c r="K14" s="49"/>
      <c r="L14" s="49"/>
    </row>
    <row r="15" spans="1:12" ht="23.1" customHeight="1" x14ac:dyDescent="0.25">
      <c r="A15" s="49"/>
      <c r="B15" s="85" t="s">
        <v>959</v>
      </c>
      <c r="C15" s="85"/>
      <c r="D15" s="85"/>
      <c r="E15" s="85"/>
      <c r="F15" s="49"/>
      <c r="G15" s="53" t="s">
        <v>525</v>
      </c>
      <c r="H15" s="49"/>
      <c r="I15" s="49"/>
      <c r="J15" s="49"/>
      <c r="K15" s="49"/>
      <c r="L15" s="49"/>
    </row>
    <row r="16" spans="1:12" ht="12.95" customHeight="1" x14ac:dyDescent="0.25">
      <c r="A16" s="49"/>
      <c r="B16" s="51"/>
      <c r="C16" s="51"/>
      <c r="D16" s="51"/>
      <c r="E16" s="51"/>
      <c r="F16" s="49"/>
      <c r="G16" s="52"/>
      <c r="H16" s="49"/>
      <c r="I16" s="49"/>
      <c r="J16" s="49"/>
      <c r="K16" s="49"/>
      <c r="L16" s="49"/>
    </row>
    <row r="17" spans="1:12" ht="23.1" customHeight="1" x14ac:dyDescent="0.25">
      <c r="A17" s="49"/>
      <c r="B17" s="85" t="s">
        <v>526</v>
      </c>
      <c r="C17" s="85"/>
      <c r="D17" s="85"/>
      <c r="E17" s="85"/>
      <c r="F17" s="49"/>
      <c r="G17" s="53" t="s">
        <v>527</v>
      </c>
      <c r="H17" s="49"/>
      <c r="I17" s="49"/>
      <c r="J17" s="49"/>
      <c r="K17" s="49"/>
      <c r="L17" s="49"/>
    </row>
    <row r="18" spans="1:12" ht="12.95" customHeight="1" x14ac:dyDescent="0.25">
      <c r="A18" s="49"/>
      <c r="B18" s="51"/>
      <c r="C18" s="51"/>
      <c r="D18" s="51"/>
      <c r="E18" s="51"/>
      <c r="F18" s="49"/>
      <c r="G18" s="52"/>
      <c r="H18" s="49"/>
      <c r="I18" s="49"/>
      <c r="J18" s="49"/>
      <c r="K18" s="49"/>
      <c r="L18" s="49"/>
    </row>
    <row r="19" spans="1:12" ht="23.1" customHeight="1" x14ac:dyDescent="0.25">
      <c r="A19" s="49"/>
      <c r="B19" s="85" t="s">
        <v>529</v>
      </c>
      <c r="C19" s="85"/>
      <c r="D19" s="85"/>
      <c r="E19" s="85"/>
      <c r="F19" s="49"/>
      <c r="G19" s="53" t="s">
        <v>530</v>
      </c>
      <c r="H19" s="49"/>
      <c r="I19" s="49"/>
      <c r="J19" s="49"/>
      <c r="K19" s="49"/>
      <c r="L19" s="49"/>
    </row>
    <row r="20" spans="1:12" ht="12.95" customHeight="1" x14ac:dyDescent="0.25">
      <c r="A20" s="49"/>
      <c r="B20" s="51"/>
      <c r="C20" s="51"/>
      <c r="D20" s="51"/>
      <c r="E20" s="51"/>
      <c r="F20" s="49"/>
      <c r="G20" s="52"/>
      <c r="H20" s="49"/>
      <c r="I20" s="49"/>
      <c r="J20" s="49"/>
      <c r="K20" s="49"/>
      <c r="L20" s="49"/>
    </row>
    <row r="21" spans="1:12" ht="23.1" customHeight="1" x14ac:dyDescent="0.25">
      <c r="A21" s="49"/>
      <c r="B21" s="85" t="s">
        <v>531</v>
      </c>
      <c r="C21" s="85"/>
      <c r="D21" s="85"/>
      <c r="E21" s="85"/>
      <c r="F21" s="49"/>
      <c r="G21" s="53" t="s">
        <v>532</v>
      </c>
      <c r="H21" s="49"/>
      <c r="I21" s="49"/>
      <c r="J21" s="49"/>
      <c r="K21" s="49"/>
      <c r="L21" s="49"/>
    </row>
    <row r="22" spans="1:12" ht="23.1" customHeight="1" x14ac:dyDescent="0.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</row>
    <row r="23" spans="1:12" ht="23.1" customHeight="1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</row>
    <row r="24" spans="1:12" ht="23.1" customHeight="1" x14ac:dyDescent="0.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</row>
    <row r="25" spans="1:12" ht="23.1" customHeight="1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2" ht="23.1" customHeight="1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  <row r="27" spans="1:12" ht="23.1" customHeight="1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</row>
    <row r="28" spans="1:12" ht="23.1" customHeight="1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</row>
    <row r="29" spans="1:12" ht="23.1" customHeight="1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</row>
    <row r="30" spans="1:12" ht="23.1" customHeight="1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</row>
  </sheetData>
  <mergeCells count="7">
    <mergeCell ref="B21:E21"/>
    <mergeCell ref="B9:E9"/>
    <mergeCell ref="B11:E11"/>
    <mergeCell ref="B13:E13"/>
    <mergeCell ref="B15:E15"/>
    <mergeCell ref="B17:E17"/>
    <mergeCell ref="B19:E19"/>
  </mergeCells>
  <hyperlinks>
    <hyperlink ref="G9" location="'C2D_list_curncy'!A1" display="C2D_list_curncy"/>
    <hyperlink ref="G11" location="ADLT_SWP!A1" display="ADLT_SWP"/>
    <hyperlink ref="G13" location="ADLT_GVT!A1" display="ADLT_GVT"/>
    <hyperlink ref="G15" location="'C2D_list_corporates'!A1" display="C2D_list_corporates"/>
    <hyperlink ref="G17" location="DLT_LTAS_GVT!A1" display="DLT_LTAS_GVT"/>
    <hyperlink ref="G19" location="Parameters!A1" display="Parameters"/>
    <hyperlink ref="G21" location="Various!A1" display="Various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BL59"/>
  <sheetViews>
    <sheetView zoomScaleNormal="100" workbookViewId="0">
      <pane xSplit="3" ySplit="6" topLeftCell="D7" activePane="bottomRight" state="frozen"/>
      <selection pane="topRight" activeCell="D1" sqref="D1"/>
      <selection pane="bottomLeft" activeCell="A12" sqref="A12"/>
      <selection pane="bottomRight" activeCell="J12" sqref="J12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4" width="16.7109375" style="65" customWidth="1"/>
    <col min="5" max="13" width="22.85546875" style="65" bestFit="1" customWidth="1"/>
    <col min="14" max="64" width="23.85546875" style="65" bestFit="1" customWidth="1"/>
    <col min="65" max="16384" width="8.85546875" style="65"/>
  </cols>
  <sheetData>
    <row r="1" spans="2:64" ht="8.25" customHeight="1" x14ac:dyDescent="0.25"/>
    <row r="2" spans="2:64" s="66" customFormat="1" ht="20.25" thickBot="1" x14ac:dyDescent="0.35">
      <c r="B2" s="66" t="s">
        <v>796</v>
      </c>
    </row>
    <row r="3" spans="2:64" ht="15.75" thickTop="1" x14ac:dyDescent="0.25"/>
    <row r="6" spans="2:64" x14ac:dyDescent="0.25">
      <c r="B6" s="75" t="s">
        <v>2</v>
      </c>
      <c r="C6" s="75" t="s">
        <v>45</v>
      </c>
      <c r="D6" s="75" t="s">
        <v>47</v>
      </c>
      <c r="E6" s="76" t="s">
        <v>794</v>
      </c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</row>
    <row r="7" spans="2:64" x14ac:dyDescent="0.25">
      <c r="B7" s="65" t="s">
        <v>94</v>
      </c>
      <c r="C7" s="69">
        <v>1</v>
      </c>
      <c r="D7" s="69" t="s">
        <v>95</v>
      </c>
      <c r="E7" s="65" t="s">
        <v>797</v>
      </c>
    </row>
    <row r="8" spans="2:64" x14ac:dyDescent="0.25">
      <c r="C8" s="69"/>
      <c r="D8" s="69"/>
    </row>
    <row r="9" spans="2:64" x14ac:dyDescent="0.25">
      <c r="C9" s="69"/>
      <c r="D9" s="69"/>
    </row>
    <row r="10" spans="2:64" x14ac:dyDescent="0.25">
      <c r="C10" s="69"/>
      <c r="D10" s="69"/>
    </row>
    <row r="11" spans="2:64" x14ac:dyDescent="0.25">
      <c r="C11" s="69"/>
      <c r="D11" s="69"/>
    </row>
    <row r="12" spans="2:64" x14ac:dyDescent="0.25">
      <c r="C12" s="69"/>
      <c r="D12" s="69"/>
    </row>
    <row r="13" spans="2:64" x14ac:dyDescent="0.25">
      <c r="C13" s="69"/>
      <c r="D13" s="69"/>
    </row>
    <row r="14" spans="2:64" x14ac:dyDescent="0.25">
      <c r="C14" s="69"/>
      <c r="D14" s="69"/>
    </row>
    <row r="15" spans="2:64" x14ac:dyDescent="0.25">
      <c r="C15" s="69"/>
      <c r="D15" s="69"/>
    </row>
    <row r="16" spans="2:64" x14ac:dyDescent="0.25">
      <c r="C16" s="69"/>
      <c r="D16" s="69"/>
    </row>
    <row r="17" spans="3:4" x14ac:dyDescent="0.25">
      <c r="C17" s="69"/>
      <c r="D17" s="69"/>
    </row>
    <row r="18" spans="3:4" x14ac:dyDescent="0.25">
      <c r="C18" s="69"/>
      <c r="D18" s="69"/>
    </row>
    <row r="19" spans="3:4" x14ac:dyDescent="0.25">
      <c r="C19" s="69"/>
      <c r="D19" s="69"/>
    </row>
    <row r="20" spans="3:4" x14ac:dyDescent="0.25">
      <c r="C20" s="69"/>
      <c r="D20" s="69"/>
    </row>
    <row r="21" spans="3:4" x14ac:dyDescent="0.25">
      <c r="C21" s="69"/>
      <c r="D21" s="69"/>
    </row>
    <row r="22" spans="3:4" x14ac:dyDescent="0.25">
      <c r="C22" s="69"/>
      <c r="D22" s="69"/>
    </row>
    <row r="23" spans="3:4" x14ac:dyDescent="0.25">
      <c r="C23" s="69"/>
      <c r="D23" s="69"/>
    </row>
    <row r="24" spans="3:4" x14ac:dyDescent="0.25">
      <c r="C24" s="69"/>
      <c r="D24" s="69"/>
    </row>
    <row r="25" spans="3:4" x14ac:dyDescent="0.25">
      <c r="C25" s="69"/>
      <c r="D25" s="69"/>
    </row>
    <row r="26" spans="3:4" x14ac:dyDescent="0.25">
      <c r="C26" s="69"/>
      <c r="D26" s="69"/>
    </row>
    <row r="27" spans="3:4" x14ac:dyDescent="0.25">
      <c r="C27" s="69"/>
      <c r="D27" s="69"/>
    </row>
    <row r="28" spans="3:4" x14ac:dyDescent="0.25">
      <c r="C28" s="69"/>
      <c r="D28" s="69"/>
    </row>
    <row r="29" spans="3:4" ht="16.5" customHeight="1" x14ac:dyDescent="0.25">
      <c r="C29" s="69"/>
      <c r="D29" s="69"/>
    </row>
    <row r="30" spans="3:4" x14ac:dyDescent="0.25">
      <c r="C30" s="69"/>
      <c r="D30" s="69"/>
    </row>
    <row r="31" spans="3:4" x14ac:dyDescent="0.25">
      <c r="C31" s="69"/>
      <c r="D31" s="69"/>
    </row>
    <row r="32" spans="3:4" x14ac:dyDescent="0.25">
      <c r="C32" s="69"/>
      <c r="D32" s="69"/>
    </row>
    <row r="33" spans="3:4" x14ac:dyDescent="0.25">
      <c r="C33" s="69"/>
      <c r="D33" s="69"/>
    </row>
    <row r="34" spans="3:4" x14ac:dyDescent="0.25">
      <c r="C34" s="69"/>
      <c r="D34" s="69"/>
    </row>
    <row r="35" spans="3:4" x14ac:dyDescent="0.25">
      <c r="C35" s="69"/>
      <c r="D35" s="69"/>
    </row>
    <row r="36" spans="3:4" x14ac:dyDescent="0.25">
      <c r="C36" s="69"/>
      <c r="D36" s="69"/>
    </row>
    <row r="37" spans="3:4" x14ac:dyDescent="0.25">
      <c r="C37" s="69"/>
      <c r="D37" s="69"/>
    </row>
    <row r="38" spans="3:4" x14ac:dyDescent="0.25">
      <c r="C38" s="69"/>
      <c r="D38" s="69"/>
    </row>
    <row r="39" spans="3:4" x14ac:dyDescent="0.25">
      <c r="C39" s="69"/>
      <c r="D39" s="69"/>
    </row>
    <row r="40" spans="3:4" x14ac:dyDescent="0.25">
      <c r="C40" s="69"/>
      <c r="D40" s="69"/>
    </row>
    <row r="41" spans="3:4" x14ac:dyDescent="0.25">
      <c r="C41" s="69"/>
      <c r="D41" s="69"/>
    </row>
    <row r="42" spans="3:4" x14ac:dyDescent="0.25">
      <c r="C42" s="69"/>
      <c r="D42" s="69"/>
    </row>
    <row r="43" spans="3:4" x14ac:dyDescent="0.25">
      <c r="C43" s="69"/>
      <c r="D43" s="69"/>
    </row>
    <row r="44" spans="3:4" x14ac:dyDescent="0.25">
      <c r="C44" s="69"/>
      <c r="D44" s="69"/>
    </row>
    <row r="45" spans="3:4" x14ac:dyDescent="0.25">
      <c r="C45" s="69"/>
      <c r="D45" s="69"/>
    </row>
    <row r="46" spans="3:4" x14ac:dyDescent="0.25">
      <c r="C46" s="69"/>
      <c r="D46" s="69"/>
    </row>
    <row r="47" spans="3:4" x14ac:dyDescent="0.25">
      <c r="C47" s="69"/>
      <c r="D47" s="69"/>
    </row>
    <row r="48" spans="3:4" x14ac:dyDescent="0.25">
      <c r="C48" s="69"/>
      <c r="D48" s="69"/>
    </row>
    <row r="49" spans="3:4" x14ac:dyDescent="0.25">
      <c r="C49" s="69"/>
      <c r="D49" s="69"/>
    </row>
    <row r="50" spans="3:4" x14ac:dyDescent="0.25">
      <c r="C50" s="69"/>
      <c r="D50" s="69"/>
    </row>
    <row r="51" spans="3:4" x14ac:dyDescent="0.25">
      <c r="C51" s="69"/>
      <c r="D51" s="69"/>
    </row>
    <row r="52" spans="3:4" x14ac:dyDescent="0.25">
      <c r="C52" s="69"/>
      <c r="D52" s="69"/>
    </row>
    <row r="53" spans="3:4" x14ac:dyDescent="0.25">
      <c r="C53" s="69"/>
      <c r="D53" s="69"/>
    </row>
    <row r="54" spans="3:4" x14ac:dyDescent="0.25">
      <c r="C54" s="69"/>
      <c r="D54" s="69"/>
    </row>
    <row r="55" spans="3:4" x14ac:dyDescent="0.25">
      <c r="C55" s="69"/>
      <c r="D55" s="69"/>
    </row>
    <row r="56" spans="3:4" x14ac:dyDescent="0.25">
      <c r="C56" s="69"/>
      <c r="D56" s="69"/>
    </row>
    <row r="57" spans="3:4" x14ac:dyDescent="0.25">
      <c r="C57" s="69"/>
      <c r="D57" s="69"/>
    </row>
    <row r="58" spans="3:4" x14ac:dyDescent="0.25">
      <c r="C58" s="69"/>
      <c r="D58" s="69"/>
    </row>
    <row r="59" spans="3:4" x14ac:dyDescent="0.25">
      <c r="C59" s="69"/>
      <c r="D59" s="69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100"/>
  <sheetViews>
    <sheetView workbookViewId="0">
      <pane ySplit="10" topLeftCell="A11" activePane="bottomLeft" state="frozen"/>
      <selection pane="bottomLeft" activeCell="C9" sqref="C9"/>
    </sheetView>
  </sheetViews>
  <sheetFormatPr defaultColWidth="0" defaultRowHeight="15" x14ac:dyDescent="0.25"/>
  <cols>
    <col min="1" max="2" width="9.140625" customWidth="1"/>
    <col min="3" max="3" width="32" customWidth="1"/>
    <col min="4" max="4" width="9.140625" customWidth="1"/>
    <col min="5" max="5" width="22.140625" bestFit="1" customWidth="1"/>
    <col min="6" max="7" width="9.140625" customWidth="1"/>
    <col min="8" max="10" width="0" hidden="1" customWidth="1"/>
    <col min="11" max="16384" width="9.140625" hidden="1"/>
  </cols>
  <sheetData>
    <row r="1" spans="1:7" ht="15.75" thickBot="1" x14ac:dyDescent="0.3">
      <c r="A1" s="17"/>
      <c r="B1" s="17"/>
      <c r="C1" s="17"/>
      <c r="D1" s="17"/>
      <c r="E1" s="17"/>
      <c r="F1" s="17"/>
      <c r="G1" s="17"/>
    </row>
    <row r="2" spans="1:7" x14ac:dyDescent="0.25">
      <c r="A2" s="17"/>
      <c r="B2" s="17"/>
      <c r="C2" s="117" t="s">
        <v>447</v>
      </c>
      <c r="D2" s="118"/>
      <c r="E2" s="119"/>
      <c r="F2" s="17"/>
      <c r="G2" s="17"/>
    </row>
    <row r="3" spans="1:7" ht="15.75" thickBot="1" x14ac:dyDescent="0.3">
      <c r="A3" s="17"/>
      <c r="B3" s="17"/>
      <c r="C3" s="120"/>
      <c r="D3" s="121"/>
      <c r="E3" s="122"/>
      <c r="F3" s="17"/>
      <c r="G3" s="17"/>
    </row>
    <row r="4" spans="1:7" x14ac:dyDescent="0.25">
      <c r="A4" s="17"/>
      <c r="B4" s="17"/>
      <c r="C4" s="17"/>
      <c r="D4" s="17"/>
      <c r="E4" s="17"/>
      <c r="F4" s="17"/>
      <c r="G4" s="17"/>
    </row>
    <row r="5" spans="1:7" ht="15" customHeight="1" x14ac:dyDescent="0.25">
      <c r="A5" s="17"/>
      <c r="B5" s="17"/>
      <c r="C5" s="17"/>
      <c r="D5" s="17"/>
      <c r="E5" s="114" t="s">
        <v>448</v>
      </c>
      <c r="F5" s="17"/>
      <c r="G5" s="17"/>
    </row>
    <row r="6" spans="1:7" x14ac:dyDescent="0.25">
      <c r="A6" s="17"/>
      <c r="B6" s="17"/>
      <c r="C6" s="17"/>
      <c r="D6" s="17"/>
      <c r="E6" s="115"/>
      <c r="F6" s="17"/>
      <c r="G6" s="17"/>
    </row>
    <row r="7" spans="1:7" x14ac:dyDescent="0.25">
      <c r="A7" s="17"/>
      <c r="B7" s="17"/>
      <c r="C7" s="17"/>
      <c r="D7" s="17"/>
      <c r="E7" s="116"/>
      <c r="F7" s="17"/>
      <c r="G7" s="17"/>
    </row>
    <row r="8" spans="1:7" x14ac:dyDescent="0.25">
      <c r="A8" s="17"/>
      <c r="B8" s="17"/>
      <c r="C8" s="17"/>
      <c r="D8" s="17"/>
      <c r="E8" s="17"/>
      <c r="F8" s="17"/>
      <c r="G8" s="17"/>
    </row>
    <row r="9" spans="1:7" x14ac:dyDescent="0.25">
      <c r="A9" s="17"/>
      <c r="B9" s="17"/>
      <c r="C9" s="29" t="s">
        <v>394</v>
      </c>
      <c r="D9" s="17"/>
      <c r="E9" s="28" t="s">
        <v>405</v>
      </c>
      <c r="F9" s="17"/>
      <c r="G9" s="17"/>
    </row>
    <row r="10" spans="1:7" ht="15.75" thickBot="1" x14ac:dyDescent="0.3">
      <c r="A10" s="17"/>
      <c r="B10" s="17"/>
      <c r="C10" s="17"/>
      <c r="D10" s="17"/>
      <c r="E10" s="17"/>
      <c r="F10" s="17"/>
      <c r="G10" s="17"/>
    </row>
    <row r="11" spans="1:7" x14ac:dyDescent="0.25">
      <c r="A11" s="17"/>
      <c r="B11" s="18">
        <v>1</v>
      </c>
      <c r="C11" s="26" t="s">
        <v>352</v>
      </c>
      <c r="D11" s="17"/>
      <c r="E11" s="23" t="s">
        <v>406</v>
      </c>
      <c r="F11" s="17"/>
      <c r="G11" s="17"/>
    </row>
    <row r="12" spans="1:7" x14ac:dyDescent="0.25">
      <c r="A12" s="17"/>
      <c r="B12" s="19">
        <v>2</v>
      </c>
      <c r="C12" s="27" t="s">
        <v>353</v>
      </c>
      <c r="D12" s="17"/>
      <c r="E12" s="24" t="s">
        <v>353</v>
      </c>
      <c r="F12" s="17"/>
      <c r="G12" s="17"/>
    </row>
    <row r="13" spans="1:7" x14ac:dyDescent="0.25">
      <c r="A13" s="17"/>
      <c r="B13" s="19">
        <v>3</v>
      </c>
      <c r="C13" s="27" t="s">
        <v>354</v>
      </c>
      <c r="D13" s="17"/>
      <c r="E13" s="24" t="s">
        <v>407</v>
      </c>
      <c r="F13" s="17"/>
      <c r="G13" s="17"/>
    </row>
    <row r="14" spans="1:7" x14ac:dyDescent="0.25">
      <c r="A14" s="17"/>
      <c r="B14" s="19">
        <v>4</v>
      </c>
      <c r="C14" s="27" t="s">
        <v>355</v>
      </c>
      <c r="D14" s="17"/>
      <c r="E14" s="24" t="s">
        <v>408</v>
      </c>
      <c r="F14" s="17"/>
      <c r="G14" s="17"/>
    </row>
    <row r="15" spans="1:7" x14ac:dyDescent="0.25">
      <c r="A15" s="17"/>
      <c r="B15" s="19">
        <v>5</v>
      </c>
      <c r="C15" s="27" t="s">
        <v>368</v>
      </c>
      <c r="D15" s="17"/>
      <c r="E15" s="24" t="s">
        <v>409</v>
      </c>
      <c r="F15" s="17"/>
      <c r="G15" s="17"/>
    </row>
    <row r="16" spans="1:7" x14ac:dyDescent="0.25">
      <c r="A16" s="17"/>
      <c r="B16" s="19">
        <v>6</v>
      </c>
      <c r="C16" s="27" t="s">
        <v>369</v>
      </c>
      <c r="D16" s="17"/>
      <c r="E16" s="24" t="s">
        <v>410</v>
      </c>
      <c r="F16" s="17"/>
      <c r="G16" s="17"/>
    </row>
    <row r="17" spans="1:7" x14ac:dyDescent="0.25">
      <c r="A17" s="17"/>
      <c r="B17" s="19">
        <v>7</v>
      </c>
      <c r="C17" s="27" t="s">
        <v>370</v>
      </c>
      <c r="D17" s="17"/>
      <c r="E17" s="24" t="s">
        <v>411</v>
      </c>
      <c r="F17" s="17"/>
      <c r="G17" s="17"/>
    </row>
    <row r="18" spans="1:7" x14ac:dyDescent="0.25">
      <c r="A18" s="17"/>
      <c r="B18" s="19">
        <v>8</v>
      </c>
      <c r="C18" s="20" t="s">
        <v>356</v>
      </c>
      <c r="D18" s="17"/>
      <c r="E18" s="24" t="s">
        <v>412</v>
      </c>
      <c r="F18" s="17"/>
      <c r="G18" s="17"/>
    </row>
    <row r="19" spans="1:7" x14ac:dyDescent="0.25">
      <c r="A19" s="17"/>
      <c r="B19" s="19">
        <v>9</v>
      </c>
      <c r="C19" s="20" t="s">
        <v>357</v>
      </c>
      <c r="D19" s="17"/>
      <c r="E19" s="24" t="s">
        <v>413</v>
      </c>
      <c r="F19" s="17"/>
      <c r="G19" s="17"/>
    </row>
    <row r="20" spans="1:7" x14ac:dyDescent="0.25">
      <c r="A20" s="17"/>
      <c r="B20" s="19">
        <v>10</v>
      </c>
      <c r="C20" s="20" t="s">
        <v>358</v>
      </c>
      <c r="D20" s="17"/>
      <c r="E20" s="24" t="s">
        <v>414</v>
      </c>
      <c r="F20" s="17"/>
      <c r="G20" s="17"/>
    </row>
    <row r="21" spans="1:7" x14ac:dyDescent="0.25">
      <c r="A21" s="17"/>
      <c r="B21" s="19">
        <v>11</v>
      </c>
      <c r="C21" s="20" t="s">
        <v>359</v>
      </c>
      <c r="D21" s="17"/>
      <c r="E21" s="24" t="s">
        <v>415</v>
      </c>
      <c r="F21" s="17"/>
      <c r="G21" s="17"/>
    </row>
    <row r="22" spans="1:7" x14ac:dyDescent="0.25">
      <c r="A22" s="17"/>
      <c r="B22" s="19">
        <v>12</v>
      </c>
      <c r="C22" s="20" t="s">
        <v>371</v>
      </c>
      <c r="D22" s="17"/>
      <c r="E22" s="24" t="s">
        <v>416</v>
      </c>
      <c r="F22" s="17"/>
      <c r="G22" s="17"/>
    </row>
    <row r="23" spans="1:7" x14ac:dyDescent="0.25">
      <c r="A23" s="17"/>
      <c r="B23" s="19">
        <v>13</v>
      </c>
      <c r="C23" s="20" t="s">
        <v>372</v>
      </c>
      <c r="D23" s="17"/>
      <c r="E23" s="24" t="s">
        <v>417</v>
      </c>
      <c r="F23" s="17"/>
      <c r="G23" s="17"/>
    </row>
    <row r="24" spans="1:7" x14ac:dyDescent="0.25">
      <c r="A24" s="17"/>
      <c r="B24" s="19">
        <v>14</v>
      </c>
      <c r="C24" s="20" t="s">
        <v>373</v>
      </c>
      <c r="D24" s="17"/>
      <c r="E24" s="24" t="s">
        <v>418</v>
      </c>
      <c r="F24" s="17"/>
      <c r="G24" s="17"/>
    </row>
    <row r="25" spans="1:7" x14ac:dyDescent="0.25">
      <c r="A25" s="17"/>
      <c r="B25" s="19">
        <v>15</v>
      </c>
      <c r="C25" s="20" t="s">
        <v>360</v>
      </c>
      <c r="D25" s="17"/>
      <c r="E25" s="24" t="s">
        <v>419</v>
      </c>
      <c r="F25" s="17"/>
      <c r="G25" s="17"/>
    </row>
    <row r="26" spans="1:7" x14ac:dyDescent="0.25">
      <c r="A26" s="17"/>
      <c r="B26" s="19">
        <v>16</v>
      </c>
      <c r="C26" s="20" t="s">
        <v>361</v>
      </c>
      <c r="D26" s="17"/>
      <c r="E26" s="24" t="s">
        <v>421</v>
      </c>
      <c r="F26" s="17"/>
      <c r="G26" s="17"/>
    </row>
    <row r="27" spans="1:7" x14ac:dyDescent="0.25">
      <c r="A27" s="17"/>
      <c r="B27" s="19">
        <v>17</v>
      </c>
      <c r="C27" s="20" t="s">
        <v>362</v>
      </c>
      <c r="D27" s="17"/>
      <c r="E27" s="24" t="s">
        <v>420</v>
      </c>
      <c r="F27" s="17"/>
      <c r="G27" s="17"/>
    </row>
    <row r="28" spans="1:7" x14ac:dyDescent="0.25">
      <c r="A28" s="17"/>
      <c r="B28" s="19">
        <v>18</v>
      </c>
      <c r="C28" s="20" t="s">
        <v>363</v>
      </c>
      <c r="D28" s="17"/>
      <c r="E28" s="24" t="s">
        <v>422</v>
      </c>
      <c r="F28" s="17"/>
      <c r="G28" s="17"/>
    </row>
    <row r="29" spans="1:7" x14ac:dyDescent="0.25">
      <c r="A29" s="17"/>
      <c r="B29" s="19">
        <v>19</v>
      </c>
      <c r="C29" s="20" t="s">
        <v>374</v>
      </c>
      <c r="D29" s="17"/>
      <c r="E29" s="24" t="s">
        <v>423</v>
      </c>
      <c r="F29" s="17"/>
      <c r="G29" s="17"/>
    </row>
    <row r="30" spans="1:7" x14ac:dyDescent="0.25">
      <c r="A30" s="17"/>
      <c r="B30" s="19">
        <v>20</v>
      </c>
      <c r="C30" s="20" t="s">
        <v>375</v>
      </c>
      <c r="D30" s="17"/>
      <c r="E30" s="24" t="s">
        <v>424</v>
      </c>
      <c r="F30" s="17"/>
      <c r="G30" s="17"/>
    </row>
    <row r="31" spans="1:7" x14ac:dyDescent="0.25">
      <c r="A31" s="17"/>
      <c r="B31" s="19">
        <v>21</v>
      </c>
      <c r="C31" s="20" t="s">
        <v>376</v>
      </c>
      <c r="D31" s="17"/>
      <c r="E31" s="24" t="s">
        <v>425</v>
      </c>
      <c r="F31" s="17"/>
      <c r="G31" s="17"/>
    </row>
    <row r="32" spans="1:7" x14ac:dyDescent="0.25">
      <c r="A32" s="17"/>
      <c r="B32" s="19">
        <v>22</v>
      </c>
      <c r="C32" s="20" t="s">
        <v>364</v>
      </c>
      <c r="D32" s="17"/>
      <c r="E32" s="24" t="s">
        <v>426</v>
      </c>
      <c r="F32" s="17"/>
      <c r="G32" s="17"/>
    </row>
    <row r="33" spans="1:7" x14ac:dyDescent="0.25">
      <c r="A33" s="17"/>
      <c r="B33" s="19">
        <v>23</v>
      </c>
      <c r="C33" s="20" t="s">
        <v>365</v>
      </c>
      <c r="D33" s="17"/>
      <c r="E33" s="24" t="s">
        <v>427</v>
      </c>
      <c r="F33" s="17"/>
      <c r="G33" s="17"/>
    </row>
    <row r="34" spans="1:7" x14ac:dyDescent="0.25">
      <c r="A34" s="17"/>
      <c r="B34" s="19">
        <v>24</v>
      </c>
      <c r="C34" s="20" t="s">
        <v>366</v>
      </c>
      <c r="D34" s="17"/>
      <c r="E34" s="24" t="s">
        <v>428</v>
      </c>
      <c r="F34" s="17"/>
      <c r="G34" s="17"/>
    </row>
    <row r="35" spans="1:7" x14ac:dyDescent="0.25">
      <c r="A35" s="17"/>
      <c r="B35" s="19">
        <v>25</v>
      </c>
      <c r="C35" s="20" t="s">
        <v>367</v>
      </c>
      <c r="D35" s="17"/>
      <c r="E35" s="24" t="s">
        <v>429</v>
      </c>
      <c r="F35" s="17"/>
      <c r="G35" s="17"/>
    </row>
    <row r="36" spans="1:7" x14ac:dyDescent="0.25">
      <c r="A36" s="17"/>
      <c r="B36" s="19">
        <v>26</v>
      </c>
      <c r="C36" s="20" t="s">
        <v>377</v>
      </c>
      <c r="D36" s="17"/>
      <c r="E36" s="24" t="s">
        <v>430</v>
      </c>
      <c r="F36" s="17"/>
      <c r="G36" s="17"/>
    </row>
    <row r="37" spans="1:7" x14ac:dyDescent="0.25">
      <c r="A37" s="17"/>
      <c r="B37" s="19">
        <v>27</v>
      </c>
      <c r="C37" s="20" t="s">
        <v>378</v>
      </c>
      <c r="D37" s="17"/>
      <c r="E37" s="24" t="s">
        <v>431</v>
      </c>
      <c r="F37" s="17"/>
      <c r="G37" s="17"/>
    </row>
    <row r="38" spans="1:7" x14ac:dyDescent="0.25">
      <c r="A38" s="17"/>
      <c r="B38" s="19">
        <v>28</v>
      </c>
      <c r="C38" s="20" t="s">
        <v>379</v>
      </c>
      <c r="D38" s="17"/>
      <c r="E38" s="24" t="s">
        <v>432</v>
      </c>
      <c r="F38" s="17"/>
      <c r="G38" s="17"/>
    </row>
    <row r="39" spans="1:7" x14ac:dyDescent="0.25">
      <c r="A39" s="17"/>
      <c r="B39" s="19">
        <v>29</v>
      </c>
      <c r="C39" s="20" t="s">
        <v>380</v>
      </c>
      <c r="D39" s="17"/>
      <c r="E39" s="24" t="s">
        <v>433</v>
      </c>
      <c r="F39" s="17"/>
      <c r="G39" s="17"/>
    </row>
    <row r="40" spans="1:7" x14ac:dyDescent="0.25">
      <c r="A40" s="17"/>
      <c r="B40" s="19">
        <v>30</v>
      </c>
      <c r="C40" s="20" t="s">
        <v>381</v>
      </c>
      <c r="D40" s="17"/>
      <c r="E40" s="24" t="s">
        <v>434</v>
      </c>
      <c r="F40" s="17"/>
      <c r="G40" s="17"/>
    </row>
    <row r="41" spans="1:7" x14ac:dyDescent="0.25">
      <c r="A41" s="17"/>
      <c r="B41" s="19">
        <v>31</v>
      </c>
      <c r="C41" s="20" t="s">
        <v>382</v>
      </c>
      <c r="D41" s="17"/>
      <c r="E41" s="24" t="s">
        <v>435</v>
      </c>
      <c r="F41" s="17"/>
      <c r="G41" s="17"/>
    </row>
    <row r="42" spans="1:7" x14ac:dyDescent="0.25">
      <c r="A42" s="17"/>
      <c r="B42" s="19">
        <v>32</v>
      </c>
      <c r="C42" s="20" t="s">
        <v>383</v>
      </c>
      <c r="D42" s="17"/>
      <c r="E42" s="24" t="s">
        <v>436</v>
      </c>
      <c r="F42" s="17"/>
      <c r="G42" s="17"/>
    </row>
    <row r="43" spans="1:7" x14ac:dyDescent="0.25">
      <c r="A43" s="17"/>
      <c r="B43" s="19">
        <v>33</v>
      </c>
      <c r="C43" s="20" t="s">
        <v>384</v>
      </c>
      <c r="D43" s="17"/>
      <c r="E43" s="24" t="s">
        <v>437</v>
      </c>
      <c r="F43" s="17"/>
      <c r="G43" s="17"/>
    </row>
    <row r="44" spans="1:7" x14ac:dyDescent="0.25">
      <c r="A44" s="17"/>
      <c r="B44" s="19">
        <v>34</v>
      </c>
      <c r="C44" s="20" t="s">
        <v>385</v>
      </c>
      <c r="D44" s="17"/>
      <c r="E44" s="24" t="s">
        <v>438</v>
      </c>
      <c r="F44" s="17"/>
      <c r="G44" s="17"/>
    </row>
    <row r="45" spans="1:7" x14ac:dyDescent="0.25">
      <c r="A45" s="17"/>
      <c r="B45" s="19">
        <v>35</v>
      </c>
      <c r="C45" s="20" t="s">
        <v>386</v>
      </c>
      <c r="D45" s="17"/>
      <c r="E45" s="24" t="s">
        <v>439</v>
      </c>
      <c r="F45" s="17"/>
      <c r="G45" s="17"/>
    </row>
    <row r="46" spans="1:7" x14ac:dyDescent="0.25">
      <c r="A46" s="17"/>
      <c r="B46" s="19">
        <v>36</v>
      </c>
      <c r="C46" s="20" t="s">
        <v>387</v>
      </c>
      <c r="D46" s="17"/>
      <c r="E46" s="24" t="s">
        <v>440</v>
      </c>
      <c r="F46" s="17"/>
      <c r="G46" s="17"/>
    </row>
    <row r="47" spans="1:7" x14ac:dyDescent="0.25">
      <c r="A47" s="17"/>
      <c r="B47" s="19">
        <v>37</v>
      </c>
      <c r="C47" s="20" t="s">
        <v>388</v>
      </c>
      <c r="D47" s="17"/>
      <c r="E47" s="24" t="s">
        <v>441</v>
      </c>
      <c r="F47" s="17"/>
      <c r="G47" s="17"/>
    </row>
    <row r="48" spans="1:7" x14ac:dyDescent="0.25">
      <c r="A48" s="17"/>
      <c r="B48" s="19">
        <v>38</v>
      </c>
      <c r="C48" s="20" t="s">
        <v>389</v>
      </c>
      <c r="D48" s="17"/>
      <c r="E48" s="24" t="s">
        <v>442</v>
      </c>
      <c r="F48" s="17"/>
      <c r="G48" s="17"/>
    </row>
    <row r="49" spans="1:7" x14ac:dyDescent="0.25">
      <c r="A49" s="17"/>
      <c r="B49" s="19">
        <v>39</v>
      </c>
      <c r="C49" s="20" t="s">
        <v>390</v>
      </c>
      <c r="D49" s="17"/>
      <c r="E49" s="24" t="s">
        <v>443</v>
      </c>
      <c r="F49" s="17"/>
      <c r="G49" s="17"/>
    </row>
    <row r="50" spans="1:7" x14ac:dyDescent="0.25">
      <c r="A50" s="17"/>
      <c r="B50" s="19">
        <v>40</v>
      </c>
      <c r="C50" s="20" t="s">
        <v>391</v>
      </c>
      <c r="D50" s="17"/>
      <c r="E50" s="24" t="s">
        <v>444</v>
      </c>
      <c r="F50" s="17"/>
      <c r="G50" s="17"/>
    </row>
    <row r="51" spans="1:7" x14ac:dyDescent="0.25">
      <c r="A51" s="17"/>
      <c r="B51" s="19">
        <v>41</v>
      </c>
      <c r="C51" s="20" t="s">
        <v>392</v>
      </c>
      <c r="D51" s="17"/>
      <c r="E51" s="24" t="s">
        <v>445</v>
      </c>
      <c r="F51" s="17"/>
      <c r="G51" s="17"/>
    </row>
    <row r="52" spans="1:7" ht="15.75" thickBot="1" x14ac:dyDescent="0.3">
      <c r="A52" s="17"/>
      <c r="B52" s="21">
        <v>42</v>
      </c>
      <c r="C52" s="22" t="s">
        <v>393</v>
      </c>
      <c r="D52" s="17"/>
      <c r="E52" s="25" t="s">
        <v>446</v>
      </c>
      <c r="F52" s="17"/>
      <c r="G52" s="17"/>
    </row>
    <row r="53" spans="1:7" x14ac:dyDescent="0.25">
      <c r="A53" s="17"/>
      <c r="B53" s="17"/>
      <c r="C53" s="17"/>
      <c r="D53" s="17"/>
      <c r="E53" s="17"/>
      <c r="F53" s="17"/>
      <c r="G53" s="17"/>
    </row>
    <row r="54" spans="1:7" x14ac:dyDescent="0.25">
      <c r="A54" s="17"/>
      <c r="B54" s="17"/>
      <c r="C54" s="17"/>
      <c r="D54" s="17"/>
      <c r="E54" s="17"/>
      <c r="F54" s="17"/>
      <c r="G54" s="17"/>
    </row>
    <row r="55" spans="1:7" x14ac:dyDescent="0.25">
      <c r="A55" s="17"/>
      <c r="B55" s="17"/>
      <c r="C55" s="17"/>
      <c r="D55" s="17"/>
      <c r="E55" s="17"/>
      <c r="F55" s="17"/>
      <c r="G55" s="17"/>
    </row>
    <row r="56" spans="1:7" x14ac:dyDescent="0.25">
      <c r="A56" s="17"/>
      <c r="B56" s="17"/>
      <c r="C56" s="17"/>
      <c r="D56" s="17"/>
      <c r="E56" s="17"/>
      <c r="F56" s="17"/>
      <c r="G56" s="17"/>
    </row>
    <row r="57" spans="1:7" x14ac:dyDescent="0.25">
      <c r="A57" s="17"/>
      <c r="B57" s="17"/>
      <c r="C57" s="17"/>
      <c r="D57" s="17"/>
      <c r="E57" s="17"/>
      <c r="F57" s="17"/>
      <c r="G57" s="17"/>
    </row>
    <row r="58" spans="1:7" x14ac:dyDescent="0.25">
      <c r="A58" s="17"/>
      <c r="B58" s="17"/>
      <c r="C58" s="17"/>
      <c r="D58" s="17"/>
      <c r="E58" s="17"/>
      <c r="F58" s="17"/>
      <c r="G58" s="17"/>
    </row>
    <row r="59" spans="1:7" x14ac:dyDescent="0.25">
      <c r="A59" s="17"/>
      <c r="B59" s="17"/>
      <c r="C59" s="17"/>
      <c r="D59" s="17"/>
      <c r="E59" s="17"/>
      <c r="F59" s="17"/>
      <c r="G59" s="17"/>
    </row>
    <row r="60" spans="1:7" x14ac:dyDescent="0.25">
      <c r="A60" s="17"/>
      <c r="B60" s="17"/>
      <c r="C60" s="17"/>
      <c r="D60" s="17"/>
      <c r="E60" s="17"/>
      <c r="F60" s="17"/>
      <c r="G60" s="17"/>
    </row>
    <row r="61" spans="1:7" x14ac:dyDescent="0.25">
      <c r="A61" s="17"/>
      <c r="B61" s="17"/>
      <c r="C61" s="17"/>
      <c r="D61" s="17"/>
      <c r="E61" s="17"/>
      <c r="F61" s="17"/>
      <c r="G61" s="17"/>
    </row>
    <row r="62" spans="1:7" x14ac:dyDescent="0.25">
      <c r="A62" s="17"/>
      <c r="B62" s="17"/>
      <c r="C62" s="17"/>
      <c r="D62" s="17"/>
      <c r="E62" s="17"/>
      <c r="F62" s="17"/>
      <c r="G62" s="17"/>
    </row>
    <row r="63" spans="1:7" x14ac:dyDescent="0.25">
      <c r="A63" s="17"/>
      <c r="B63" s="17"/>
      <c r="C63" s="17"/>
      <c r="D63" s="17"/>
      <c r="E63" s="17"/>
      <c r="F63" s="17"/>
      <c r="G63" s="17"/>
    </row>
    <row r="64" spans="1:7" x14ac:dyDescent="0.25">
      <c r="A64" s="17"/>
      <c r="B64" s="17"/>
      <c r="C64" s="17"/>
      <c r="D64" s="17"/>
      <c r="E64" s="17"/>
      <c r="F64" s="17"/>
      <c r="G64" s="17"/>
    </row>
    <row r="65" spans="1:7" x14ac:dyDescent="0.25">
      <c r="A65" s="17"/>
      <c r="B65" s="17"/>
      <c r="C65" s="17"/>
      <c r="D65" s="17"/>
      <c r="E65" s="17"/>
      <c r="F65" s="17"/>
      <c r="G65" s="17"/>
    </row>
    <row r="66" spans="1:7" x14ac:dyDescent="0.25">
      <c r="A66" s="17"/>
      <c r="B66" s="17"/>
      <c r="C66" s="17"/>
      <c r="D66" s="17"/>
      <c r="E66" s="17"/>
      <c r="F66" s="17"/>
      <c r="G66" s="17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A68" s="17"/>
      <c r="B68" s="17"/>
      <c r="C68" s="17"/>
      <c r="D68" s="17"/>
      <c r="E68" s="17"/>
      <c r="F68" s="17"/>
      <c r="G68" s="17"/>
    </row>
    <row r="69" spans="1:7" x14ac:dyDescent="0.25">
      <c r="A69" s="17"/>
      <c r="B69" s="17"/>
      <c r="C69" s="17"/>
      <c r="D69" s="17"/>
      <c r="E69" s="17"/>
      <c r="F69" s="17"/>
      <c r="G69" s="17"/>
    </row>
    <row r="70" spans="1:7" x14ac:dyDescent="0.25">
      <c r="A70" s="17"/>
      <c r="B70" s="17"/>
      <c r="C70" s="17"/>
      <c r="D70" s="17"/>
      <c r="E70" s="17"/>
      <c r="F70" s="17"/>
      <c r="G70" s="17"/>
    </row>
    <row r="71" spans="1:7" x14ac:dyDescent="0.25">
      <c r="A71" s="17"/>
      <c r="B71" s="17"/>
      <c r="C71" s="17"/>
      <c r="D71" s="17"/>
      <c r="E71" s="17"/>
      <c r="F71" s="17"/>
      <c r="G71" s="17"/>
    </row>
    <row r="72" spans="1:7" x14ac:dyDescent="0.25">
      <c r="A72" s="17"/>
      <c r="B72" s="17"/>
      <c r="C72" s="17"/>
      <c r="D72" s="17"/>
      <c r="E72" s="17"/>
      <c r="F72" s="17"/>
      <c r="G72" s="17"/>
    </row>
    <row r="73" spans="1:7" x14ac:dyDescent="0.25">
      <c r="A73" s="17"/>
      <c r="B73" s="17"/>
      <c r="C73" s="17"/>
      <c r="D73" s="17"/>
      <c r="E73" s="17"/>
      <c r="F73" s="17"/>
      <c r="G73" s="17"/>
    </row>
    <row r="74" spans="1:7" x14ac:dyDescent="0.25">
      <c r="A74" s="17"/>
      <c r="B74" s="17"/>
      <c r="C74" s="17"/>
      <c r="D74" s="17"/>
      <c r="E74" s="17"/>
      <c r="F74" s="17"/>
      <c r="G74" s="17"/>
    </row>
    <row r="75" spans="1:7" x14ac:dyDescent="0.25">
      <c r="A75" s="17"/>
      <c r="B75" s="17"/>
      <c r="C75" s="17"/>
      <c r="D75" s="17"/>
      <c r="E75" s="17"/>
      <c r="F75" s="17"/>
      <c r="G75" s="17"/>
    </row>
    <row r="76" spans="1:7" x14ac:dyDescent="0.25">
      <c r="A76" s="17"/>
      <c r="B76" s="17"/>
      <c r="C76" s="17"/>
      <c r="D76" s="17"/>
      <c r="E76" s="17"/>
      <c r="F76" s="17"/>
      <c r="G76" s="17"/>
    </row>
    <row r="77" spans="1:7" x14ac:dyDescent="0.25">
      <c r="A77" s="17"/>
      <c r="B77" s="17"/>
      <c r="C77" s="17"/>
      <c r="D77" s="17"/>
      <c r="E77" s="17"/>
      <c r="F77" s="17"/>
      <c r="G77" s="17"/>
    </row>
    <row r="78" spans="1:7" x14ac:dyDescent="0.25">
      <c r="A78" s="17"/>
      <c r="B78" s="17"/>
      <c r="C78" s="17"/>
      <c r="D78" s="17"/>
      <c r="E78" s="17"/>
      <c r="F78" s="17"/>
      <c r="G78" s="17"/>
    </row>
    <row r="79" spans="1:7" x14ac:dyDescent="0.25">
      <c r="A79" s="17"/>
      <c r="B79" s="17"/>
      <c r="C79" s="17"/>
      <c r="D79" s="17"/>
      <c r="E79" s="17"/>
      <c r="F79" s="17"/>
      <c r="G79" s="17"/>
    </row>
    <row r="80" spans="1:7" x14ac:dyDescent="0.25">
      <c r="A80" s="17"/>
      <c r="B80" s="17"/>
      <c r="C80" s="17"/>
      <c r="D80" s="17"/>
      <c r="E80" s="17"/>
      <c r="F80" s="17"/>
      <c r="G80" s="17"/>
    </row>
    <row r="81" spans="1:7" x14ac:dyDescent="0.25">
      <c r="A81" s="17"/>
      <c r="B81" s="17"/>
      <c r="C81" s="17"/>
      <c r="D81" s="17"/>
      <c r="E81" s="17"/>
      <c r="F81" s="17"/>
      <c r="G81" s="17"/>
    </row>
    <row r="82" spans="1:7" x14ac:dyDescent="0.25">
      <c r="A82" s="17"/>
      <c r="B82" s="17"/>
      <c r="C82" s="17"/>
      <c r="D82" s="17"/>
      <c r="E82" s="17"/>
      <c r="F82" s="17"/>
      <c r="G82" s="17"/>
    </row>
    <row r="83" spans="1:7" x14ac:dyDescent="0.25">
      <c r="A83" s="17"/>
      <c r="B83" s="17"/>
      <c r="C83" s="17"/>
      <c r="D83" s="17"/>
      <c r="E83" s="17"/>
      <c r="F83" s="17"/>
      <c r="G83" s="17"/>
    </row>
    <row r="84" spans="1:7" x14ac:dyDescent="0.25">
      <c r="A84" s="17"/>
      <c r="B84" s="17"/>
      <c r="C84" s="17"/>
      <c r="D84" s="17"/>
      <c r="E84" s="17"/>
      <c r="F84" s="17"/>
      <c r="G84" s="17"/>
    </row>
    <row r="85" spans="1:7" x14ac:dyDescent="0.25">
      <c r="A85" s="17"/>
      <c r="B85" s="17"/>
      <c r="C85" s="17"/>
      <c r="D85" s="17"/>
      <c r="E85" s="17"/>
      <c r="F85" s="17"/>
      <c r="G85" s="17"/>
    </row>
    <row r="86" spans="1:7" x14ac:dyDescent="0.25">
      <c r="A86" s="17"/>
      <c r="B86" s="17"/>
      <c r="C86" s="17"/>
      <c r="D86" s="17"/>
      <c r="E86" s="17"/>
      <c r="F86" s="17"/>
      <c r="G86" s="17"/>
    </row>
    <row r="87" spans="1:7" x14ac:dyDescent="0.25">
      <c r="A87" s="17"/>
      <c r="B87" s="17"/>
      <c r="C87" s="17"/>
      <c r="D87" s="17"/>
      <c r="E87" s="17"/>
      <c r="F87" s="17"/>
      <c r="G87" s="17"/>
    </row>
    <row r="88" spans="1:7" x14ac:dyDescent="0.25">
      <c r="A88" s="17"/>
      <c r="B88" s="17"/>
      <c r="C88" s="17"/>
      <c r="D88" s="17"/>
      <c r="E88" s="17"/>
      <c r="F88" s="17"/>
      <c r="G88" s="17"/>
    </row>
    <row r="89" spans="1:7" x14ac:dyDescent="0.25">
      <c r="A89" s="17"/>
      <c r="B89" s="17"/>
      <c r="C89" s="17"/>
      <c r="D89" s="17"/>
      <c r="E89" s="17"/>
      <c r="F89" s="17"/>
      <c r="G89" s="17"/>
    </row>
    <row r="90" spans="1:7" x14ac:dyDescent="0.25">
      <c r="A90" s="17"/>
      <c r="B90" s="17"/>
      <c r="C90" s="17"/>
      <c r="D90" s="17"/>
      <c r="E90" s="17"/>
      <c r="F90" s="17"/>
      <c r="G90" s="17"/>
    </row>
    <row r="91" spans="1:7" x14ac:dyDescent="0.25">
      <c r="A91" s="17"/>
      <c r="B91" s="17"/>
      <c r="C91" s="17"/>
      <c r="D91" s="17"/>
      <c r="E91" s="17"/>
      <c r="F91" s="17"/>
      <c r="G91" s="17"/>
    </row>
    <row r="92" spans="1:7" x14ac:dyDescent="0.25">
      <c r="A92" s="17"/>
      <c r="B92" s="17"/>
      <c r="C92" s="17"/>
      <c r="D92" s="17"/>
      <c r="E92" s="17"/>
      <c r="F92" s="17"/>
      <c r="G92" s="17"/>
    </row>
    <row r="93" spans="1:7" x14ac:dyDescent="0.25">
      <c r="A93" s="17"/>
      <c r="B93" s="17"/>
      <c r="C93" s="17"/>
      <c r="D93" s="17"/>
      <c r="E93" s="17"/>
      <c r="F93" s="17"/>
      <c r="G93" s="17"/>
    </row>
    <row r="94" spans="1:7" x14ac:dyDescent="0.25">
      <c r="A94" s="17"/>
      <c r="B94" s="17"/>
      <c r="C94" s="17"/>
      <c r="D94" s="17"/>
      <c r="E94" s="17"/>
      <c r="F94" s="17"/>
      <c r="G94" s="17"/>
    </row>
    <row r="95" spans="1:7" x14ac:dyDescent="0.25">
      <c r="A95" s="17"/>
      <c r="B95" s="17"/>
      <c r="C95" s="17"/>
      <c r="D95" s="17"/>
      <c r="E95" s="17"/>
      <c r="F95" s="17"/>
      <c r="G95" s="17"/>
    </row>
    <row r="96" spans="1:7" x14ac:dyDescent="0.25">
      <c r="A96" s="17"/>
      <c r="B96" s="17"/>
      <c r="C96" s="17"/>
      <c r="D96" s="17"/>
      <c r="E96" s="17"/>
      <c r="F96" s="17"/>
      <c r="G96" s="17"/>
    </row>
    <row r="97" spans="1:7" x14ac:dyDescent="0.25">
      <c r="A97" s="17"/>
      <c r="B97" s="17"/>
      <c r="C97" s="17"/>
      <c r="D97" s="17"/>
      <c r="E97" s="17"/>
      <c r="F97" s="17"/>
      <c r="G97" s="17"/>
    </row>
    <row r="98" spans="1:7" x14ac:dyDescent="0.25">
      <c r="A98" s="17"/>
      <c r="B98" s="17"/>
      <c r="C98" s="17"/>
      <c r="D98" s="17"/>
      <c r="E98" s="17"/>
      <c r="F98" s="17"/>
      <c r="G98" s="17"/>
    </row>
    <row r="99" spans="1:7" x14ac:dyDescent="0.25">
      <c r="A99" s="17"/>
      <c r="B99" s="17"/>
      <c r="C99" s="17"/>
      <c r="D99" s="17"/>
      <c r="E99" s="17"/>
      <c r="F99" s="17"/>
      <c r="G99" s="17"/>
    </row>
    <row r="100" spans="1:7" x14ac:dyDescent="0.25">
      <c r="A100" s="17"/>
      <c r="B100" s="17"/>
      <c r="C100" s="17"/>
      <c r="D100" s="17"/>
      <c r="E100" s="17"/>
      <c r="F100" s="17"/>
      <c r="G100" s="17"/>
    </row>
  </sheetData>
  <mergeCells count="2">
    <mergeCell ref="E5:E7"/>
    <mergeCell ref="C2:E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S63"/>
  <sheetViews>
    <sheetView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D9" sqref="D9"/>
    </sheetView>
  </sheetViews>
  <sheetFormatPr defaultColWidth="8.85546875" defaultRowHeight="15" x14ac:dyDescent="0.25"/>
  <cols>
    <col min="1" max="1" width="3.7109375" customWidth="1"/>
    <col min="12" max="71" width="7.7109375" customWidth="1"/>
  </cols>
  <sheetData>
    <row r="4" spans="2:71" ht="15.75" x14ac:dyDescent="0.25">
      <c r="D4" s="15" t="s">
        <v>528</v>
      </c>
    </row>
    <row r="5" spans="2:71" ht="15.75" thickBot="1" x14ac:dyDescent="0.3"/>
    <row r="6" spans="2:71" x14ac:dyDescent="0.25">
      <c r="D6" s="105" t="s">
        <v>962</v>
      </c>
      <c r="E6" s="106"/>
      <c r="F6" s="106"/>
      <c r="G6" s="106"/>
      <c r="H6" s="106"/>
      <c r="I6" s="106"/>
      <c r="J6" s="106"/>
      <c r="K6" s="106"/>
      <c r="L6" s="106"/>
      <c r="M6" s="107"/>
    </row>
    <row r="7" spans="2:71" x14ac:dyDescent="0.25">
      <c r="D7" s="108"/>
      <c r="E7" s="109"/>
      <c r="F7" s="109"/>
      <c r="G7" s="109"/>
      <c r="H7" s="109"/>
      <c r="I7" s="109"/>
      <c r="J7" s="109"/>
      <c r="K7" s="109"/>
      <c r="L7" s="109"/>
      <c r="M7" s="110"/>
    </row>
    <row r="8" spans="2:71" ht="15.75" thickBot="1" x14ac:dyDescent="0.3">
      <c r="D8" s="111"/>
      <c r="E8" s="112"/>
      <c r="F8" s="112"/>
      <c r="G8" s="112"/>
      <c r="H8" s="112"/>
      <c r="I8" s="112"/>
      <c r="J8" s="112"/>
      <c r="K8" s="112"/>
      <c r="L8" s="112"/>
      <c r="M8" s="113"/>
    </row>
    <row r="10" spans="2:71" ht="30" x14ac:dyDescent="0.25">
      <c r="B10" t="s">
        <v>2</v>
      </c>
      <c r="C10" t="s">
        <v>45</v>
      </c>
      <c r="D10" t="s">
        <v>46</v>
      </c>
      <c r="E10" t="s">
        <v>47</v>
      </c>
      <c r="F10" t="s">
        <v>48</v>
      </c>
      <c r="G10" t="s">
        <v>49</v>
      </c>
      <c r="H10" s="9" t="s">
        <v>403</v>
      </c>
      <c r="I10" s="9" t="s">
        <v>404</v>
      </c>
      <c r="J10" s="9" t="s">
        <v>175</v>
      </c>
      <c r="K10" s="9" t="s">
        <v>176</v>
      </c>
      <c r="L10" s="2" t="s">
        <v>246</v>
      </c>
      <c r="M10" s="2" t="s">
        <v>247</v>
      </c>
      <c r="N10" s="2" t="s">
        <v>248</v>
      </c>
      <c r="O10" s="2" t="s">
        <v>249</v>
      </c>
      <c r="P10" s="2" t="s">
        <v>250</v>
      </c>
      <c r="Q10" s="2" t="s">
        <v>251</v>
      </c>
      <c r="R10" s="2" t="s">
        <v>252</v>
      </c>
      <c r="S10" s="2" t="s">
        <v>253</v>
      </c>
      <c r="T10" s="2" t="s">
        <v>254</v>
      </c>
      <c r="U10" s="2" t="s">
        <v>255</v>
      </c>
      <c r="V10" s="2" t="s">
        <v>256</v>
      </c>
      <c r="W10" s="2" t="s">
        <v>257</v>
      </c>
      <c r="X10" s="2" t="s">
        <v>258</v>
      </c>
      <c r="Y10" s="2" t="s">
        <v>259</v>
      </c>
      <c r="Z10" s="2" t="s">
        <v>260</v>
      </c>
      <c r="AA10" s="2" t="s">
        <v>261</v>
      </c>
      <c r="AB10" s="2" t="s">
        <v>262</v>
      </c>
      <c r="AC10" s="2" t="s">
        <v>263</v>
      </c>
      <c r="AD10" s="2" t="s">
        <v>264</v>
      </c>
      <c r="AE10" s="2" t="s">
        <v>265</v>
      </c>
      <c r="AF10" s="2" t="s">
        <v>266</v>
      </c>
      <c r="AG10" s="2" t="s">
        <v>267</v>
      </c>
      <c r="AH10" s="2" t="s">
        <v>268</v>
      </c>
      <c r="AI10" s="2" t="s">
        <v>269</v>
      </c>
      <c r="AJ10" s="2" t="s">
        <v>270</v>
      </c>
      <c r="AK10" s="2" t="s">
        <v>271</v>
      </c>
      <c r="AL10" s="2" t="s">
        <v>272</v>
      </c>
      <c r="AM10" s="2" t="s">
        <v>273</v>
      </c>
      <c r="AN10" s="2" t="s">
        <v>274</v>
      </c>
      <c r="AO10" s="2" t="s">
        <v>275</v>
      </c>
      <c r="AP10" s="2" t="s">
        <v>276</v>
      </c>
      <c r="AQ10" s="2" t="s">
        <v>277</v>
      </c>
      <c r="AR10" s="2" t="s">
        <v>278</v>
      </c>
      <c r="AS10" s="2" t="s">
        <v>279</v>
      </c>
      <c r="AT10" s="2" t="s">
        <v>280</v>
      </c>
      <c r="AU10" s="2" t="s">
        <v>281</v>
      </c>
      <c r="AV10" s="2" t="s">
        <v>282</v>
      </c>
      <c r="AW10" s="2" t="s">
        <v>283</v>
      </c>
      <c r="AX10" s="2" t="s">
        <v>284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289</v>
      </c>
      <c r="BD10" s="2" t="s">
        <v>290</v>
      </c>
      <c r="BE10" s="2" t="s">
        <v>291</v>
      </c>
      <c r="BF10" s="2" t="s">
        <v>292</v>
      </c>
      <c r="BG10" s="2" t="s">
        <v>293</v>
      </c>
      <c r="BH10" s="2" t="s">
        <v>294</v>
      </c>
      <c r="BI10" s="2" t="s">
        <v>295</v>
      </c>
      <c r="BJ10" s="2" t="s">
        <v>296</v>
      </c>
      <c r="BK10" s="2" t="s">
        <v>297</v>
      </c>
      <c r="BL10" s="2" t="s">
        <v>298</v>
      </c>
      <c r="BM10" s="2" t="s">
        <v>299</v>
      </c>
      <c r="BN10" s="2" t="s">
        <v>300</v>
      </c>
      <c r="BO10" s="2" t="s">
        <v>301</v>
      </c>
      <c r="BP10" s="2" t="s">
        <v>302</v>
      </c>
      <c r="BQ10" s="2" t="s">
        <v>303</v>
      </c>
      <c r="BR10" s="2" t="s">
        <v>304</v>
      </c>
      <c r="BS10" s="2" t="s">
        <v>305</v>
      </c>
    </row>
    <row r="11" spans="2:71" x14ac:dyDescent="0.25">
      <c r="B11" t="s">
        <v>69</v>
      </c>
      <c r="C11" s="10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 t="s">
        <v>70</v>
      </c>
      <c r="J11" t="s">
        <v>0</v>
      </c>
      <c r="K11" t="s">
        <v>0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</row>
    <row r="12" spans="2:71" x14ac:dyDescent="0.25">
      <c r="B12" t="s">
        <v>3</v>
      </c>
      <c r="C12" s="10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 t="s">
        <v>70</v>
      </c>
      <c r="J12" t="s">
        <v>0</v>
      </c>
      <c r="K12" t="s">
        <v>0</v>
      </c>
      <c r="L12" s="3">
        <v>1</v>
      </c>
      <c r="M12" s="3">
        <v>1</v>
      </c>
      <c r="N12" s="3">
        <v>1</v>
      </c>
      <c r="O12" s="3">
        <v>0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</row>
    <row r="13" spans="2:71" x14ac:dyDescent="0.25">
      <c r="B13" t="s">
        <v>5</v>
      </c>
      <c r="C13" s="10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 t="s">
        <v>70</v>
      </c>
      <c r="J13" t="s">
        <v>0</v>
      </c>
      <c r="K13" t="s">
        <v>0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</row>
    <row r="14" spans="2:71" x14ac:dyDescent="0.25">
      <c r="B14" t="s">
        <v>7</v>
      </c>
      <c r="C14" s="10">
        <v>4</v>
      </c>
      <c r="D14" t="s">
        <v>75</v>
      </c>
      <c r="E14" t="s">
        <v>76</v>
      </c>
      <c r="F14" t="s">
        <v>75</v>
      </c>
      <c r="G14" t="s">
        <v>71</v>
      </c>
      <c r="H14" t="s">
        <v>395</v>
      </c>
      <c r="I14" t="s">
        <v>70</v>
      </c>
      <c r="J14" t="s">
        <v>0</v>
      </c>
      <c r="K14" t="s">
        <v>0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</row>
    <row r="15" spans="2:71" x14ac:dyDescent="0.25">
      <c r="B15" t="s">
        <v>34</v>
      </c>
      <c r="C15" s="10">
        <v>5</v>
      </c>
      <c r="D15" t="s">
        <v>78</v>
      </c>
      <c r="E15" t="s">
        <v>79</v>
      </c>
      <c r="F15" t="s">
        <v>78</v>
      </c>
      <c r="G15" t="s">
        <v>80</v>
      </c>
      <c r="H15" t="s">
        <v>395</v>
      </c>
      <c r="I15" t="s">
        <v>70</v>
      </c>
      <c r="J15" t="s">
        <v>0</v>
      </c>
      <c r="K15" t="s">
        <v>0</v>
      </c>
      <c r="L15" s="3">
        <v>1</v>
      </c>
      <c r="M15" s="3">
        <v>0</v>
      </c>
      <c r="N15" s="3">
        <v>1</v>
      </c>
      <c r="O15" s="3">
        <v>1</v>
      </c>
      <c r="P15" s="3">
        <v>0</v>
      </c>
      <c r="Q15" s="3">
        <v>0</v>
      </c>
      <c r="R15" s="3">
        <v>0</v>
      </c>
      <c r="S15" s="3">
        <v>1</v>
      </c>
      <c r="T15" s="3">
        <v>1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</row>
    <row r="16" spans="2:71" x14ac:dyDescent="0.25">
      <c r="B16" t="s">
        <v>82</v>
      </c>
      <c r="C16" s="10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 t="s">
        <v>70</v>
      </c>
      <c r="J16" t="s">
        <v>0</v>
      </c>
      <c r="K16" t="s">
        <v>0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0</v>
      </c>
      <c r="R16" s="3">
        <v>1</v>
      </c>
      <c r="S16" s="3">
        <v>1</v>
      </c>
      <c r="T16" s="3">
        <v>1</v>
      </c>
      <c r="U16" s="3">
        <v>1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</row>
    <row r="17" spans="2:71" x14ac:dyDescent="0.25">
      <c r="B17" t="s">
        <v>84</v>
      </c>
      <c r="C17" s="10">
        <v>7</v>
      </c>
      <c r="D17" t="s">
        <v>85</v>
      </c>
      <c r="E17" t="s">
        <v>86</v>
      </c>
      <c r="F17" t="s">
        <v>85</v>
      </c>
      <c r="G17" t="s">
        <v>71</v>
      </c>
      <c r="H17" t="s">
        <v>395</v>
      </c>
      <c r="I17" t="s">
        <v>70</v>
      </c>
      <c r="J17" t="s">
        <v>0</v>
      </c>
      <c r="K17" t="s">
        <v>0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0</v>
      </c>
      <c r="U17" s="3">
        <v>1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</row>
    <row r="18" spans="2:71" x14ac:dyDescent="0.25">
      <c r="B18" t="s">
        <v>8</v>
      </c>
      <c r="C18" s="10">
        <v>8</v>
      </c>
      <c r="D18" t="s">
        <v>87</v>
      </c>
      <c r="E18" t="s">
        <v>88</v>
      </c>
      <c r="F18" t="s">
        <v>87</v>
      </c>
      <c r="G18" t="s">
        <v>71</v>
      </c>
      <c r="H18" t="s">
        <v>395</v>
      </c>
      <c r="I18" t="s">
        <v>70</v>
      </c>
      <c r="J18" t="s">
        <v>0</v>
      </c>
      <c r="K18" t="s">
        <v>0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</row>
    <row r="19" spans="2:71" x14ac:dyDescent="0.25">
      <c r="B19" t="s">
        <v>89</v>
      </c>
      <c r="C19" s="10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 t="s">
        <v>70</v>
      </c>
      <c r="J19" t="s">
        <v>0</v>
      </c>
      <c r="K19" t="s">
        <v>0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</row>
    <row r="20" spans="2:71" x14ac:dyDescent="0.25">
      <c r="B20" t="s">
        <v>9</v>
      </c>
      <c r="C20" s="10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 t="s">
        <v>70</v>
      </c>
      <c r="J20" t="s">
        <v>0</v>
      </c>
      <c r="K20" t="s">
        <v>0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</row>
    <row r="21" spans="2:71" x14ac:dyDescent="0.25">
      <c r="B21" t="s">
        <v>11</v>
      </c>
      <c r="C21" s="10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 t="s">
        <v>70</v>
      </c>
      <c r="J21" t="s">
        <v>0</v>
      </c>
      <c r="K21" t="s">
        <v>0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</row>
    <row r="22" spans="2:71" x14ac:dyDescent="0.25">
      <c r="B22" t="s">
        <v>13</v>
      </c>
      <c r="C22" s="10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 t="s">
        <v>70</v>
      </c>
      <c r="J22" t="s">
        <v>0</v>
      </c>
      <c r="K22" t="s">
        <v>0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</row>
    <row r="23" spans="2:71" x14ac:dyDescent="0.25">
      <c r="B23" t="s">
        <v>15</v>
      </c>
      <c r="C23" s="10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 t="s">
        <v>70</v>
      </c>
      <c r="J23" t="s">
        <v>0</v>
      </c>
      <c r="K23" t="s">
        <v>0</v>
      </c>
      <c r="L23" s="3">
        <v>1</v>
      </c>
      <c r="M23" s="3">
        <v>1</v>
      </c>
      <c r="N23" s="3">
        <v>0</v>
      </c>
      <c r="O23" s="3">
        <v>1</v>
      </c>
      <c r="P23" s="3">
        <v>1</v>
      </c>
      <c r="Q23" s="3">
        <v>0</v>
      </c>
      <c r="R23" s="3">
        <v>1</v>
      </c>
      <c r="S23" s="3">
        <v>1</v>
      </c>
      <c r="T23" s="3">
        <v>1</v>
      </c>
      <c r="U23" s="3">
        <v>1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</row>
    <row r="24" spans="2:71" x14ac:dyDescent="0.25">
      <c r="B24" t="s">
        <v>17</v>
      </c>
      <c r="C24" s="10">
        <v>14</v>
      </c>
      <c r="D24" t="s">
        <v>91</v>
      </c>
      <c r="E24" t="s">
        <v>92</v>
      </c>
      <c r="F24" t="s">
        <v>91</v>
      </c>
      <c r="G24" t="s">
        <v>71</v>
      </c>
      <c r="H24" t="s">
        <v>395</v>
      </c>
      <c r="I24" t="s">
        <v>70</v>
      </c>
      <c r="J24" t="s">
        <v>0</v>
      </c>
      <c r="K24" t="s">
        <v>0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</row>
    <row r="25" spans="2:71" x14ac:dyDescent="0.25">
      <c r="B25" t="s">
        <v>94</v>
      </c>
      <c r="C25" s="10">
        <v>15</v>
      </c>
      <c r="D25" t="s">
        <v>95</v>
      </c>
      <c r="E25" t="s">
        <v>96</v>
      </c>
      <c r="F25" t="s">
        <v>95</v>
      </c>
      <c r="G25" t="s">
        <v>71</v>
      </c>
      <c r="H25" t="s">
        <v>396</v>
      </c>
      <c r="I25" t="s">
        <v>70</v>
      </c>
      <c r="J25" t="s">
        <v>0</v>
      </c>
      <c r="K25" t="s">
        <v>0</v>
      </c>
      <c r="L25" s="3">
        <v>0</v>
      </c>
      <c r="M25" s="3">
        <v>1</v>
      </c>
      <c r="N25" s="3">
        <v>0</v>
      </c>
      <c r="O25" s="3">
        <v>0</v>
      </c>
      <c r="P25" s="3">
        <v>0</v>
      </c>
      <c r="Q25" s="3">
        <v>1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</row>
    <row r="26" spans="2:71" x14ac:dyDescent="0.25">
      <c r="B26" t="s">
        <v>97</v>
      </c>
      <c r="C26" s="10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 t="s">
        <v>70</v>
      </c>
      <c r="J26" t="s">
        <v>0</v>
      </c>
      <c r="K26" t="s">
        <v>0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</row>
    <row r="27" spans="2:71" x14ac:dyDescent="0.25">
      <c r="B27" t="s">
        <v>19</v>
      </c>
      <c r="C27" s="10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 t="s">
        <v>70</v>
      </c>
      <c r="J27" t="s">
        <v>0</v>
      </c>
      <c r="K27" t="s">
        <v>0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1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</row>
    <row r="28" spans="2:71" x14ac:dyDescent="0.25">
      <c r="B28" t="s">
        <v>98</v>
      </c>
      <c r="C28" s="10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 t="s">
        <v>70</v>
      </c>
      <c r="J28" t="s">
        <v>0</v>
      </c>
      <c r="K28" t="s">
        <v>0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</row>
    <row r="29" spans="2:71" x14ac:dyDescent="0.25">
      <c r="B29" t="s">
        <v>100</v>
      </c>
      <c r="C29" s="10">
        <v>19</v>
      </c>
      <c r="D29" t="s">
        <v>101</v>
      </c>
      <c r="E29" t="s">
        <v>102</v>
      </c>
      <c r="F29" t="s">
        <v>103</v>
      </c>
      <c r="G29" t="s">
        <v>71</v>
      </c>
      <c r="H29" t="s">
        <v>396</v>
      </c>
      <c r="I29" t="s">
        <v>70</v>
      </c>
      <c r="J29" t="s">
        <v>0</v>
      </c>
      <c r="K29" t="s">
        <v>0</v>
      </c>
      <c r="L29" s="3">
        <v>0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0</v>
      </c>
      <c r="U29" s="3">
        <v>1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</row>
    <row r="30" spans="2:71" x14ac:dyDescent="0.25">
      <c r="B30" t="s">
        <v>104</v>
      </c>
      <c r="C30" s="10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 t="s">
        <v>70</v>
      </c>
      <c r="J30" t="s">
        <v>0</v>
      </c>
      <c r="K30" t="s">
        <v>0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</row>
    <row r="31" spans="2:71" x14ac:dyDescent="0.25">
      <c r="B31" t="s">
        <v>106</v>
      </c>
      <c r="C31" s="10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 t="s">
        <v>70</v>
      </c>
      <c r="J31" t="s">
        <v>0</v>
      </c>
      <c r="K31" t="s">
        <v>0</v>
      </c>
      <c r="L31" s="3">
        <v>1</v>
      </c>
      <c r="M31" s="3">
        <v>1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</row>
    <row r="32" spans="2:71" x14ac:dyDescent="0.25">
      <c r="B32" t="s">
        <v>108</v>
      </c>
      <c r="C32" s="10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 t="s">
        <v>70</v>
      </c>
      <c r="J32" t="s">
        <v>0</v>
      </c>
      <c r="K32" t="s">
        <v>0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</row>
    <row r="33" spans="2:71" x14ac:dyDescent="0.25">
      <c r="B33" t="s">
        <v>21</v>
      </c>
      <c r="C33" s="10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 t="s">
        <v>70</v>
      </c>
      <c r="J33" t="s">
        <v>0</v>
      </c>
      <c r="K33" t="s">
        <v>0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</row>
    <row r="34" spans="2:71" x14ac:dyDescent="0.25">
      <c r="B34" t="s">
        <v>33</v>
      </c>
      <c r="C34" s="10">
        <v>24</v>
      </c>
      <c r="D34" t="s">
        <v>110</v>
      </c>
      <c r="E34" t="s">
        <v>111</v>
      </c>
      <c r="F34" t="s">
        <v>110</v>
      </c>
      <c r="G34" t="s">
        <v>71</v>
      </c>
      <c r="H34" t="s">
        <v>396</v>
      </c>
      <c r="I34" t="s">
        <v>70</v>
      </c>
      <c r="J34" t="s">
        <v>0</v>
      </c>
      <c r="K34" t="s">
        <v>0</v>
      </c>
      <c r="L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</row>
    <row r="35" spans="2:71" x14ac:dyDescent="0.25">
      <c r="B35" t="s">
        <v>112</v>
      </c>
      <c r="C35" s="10">
        <v>25</v>
      </c>
      <c r="D35" t="s">
        <v>113</v>
      </c>
      <c r="E35" t="s">
        <v>114</v>
      </c>
      <c r="F35" t="s">
        <v>113</v>
      </c>
      <c r="G35" t="s">
        <v>71</v>
      </c>
      <c r="H35" t="s">
        <v>395</v>
      </c>
      <c r="I35" t="s">
        <v>70</v>
      </c>
      <c r="J35" t="s">
        <v>0</v>
      </c>
      <c r="K35" t="s">
        <v>0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</row>
    <row r="36" spans="2:71" x14ac:dyDescent="0.25">
      <c r="B36" t="s">
        <v>23</v>
      </c>
      <c r="C36" s="10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 t="s">
        <v>70</v>
      </c>
      <c r="J36" t="s">
        <v>0</v>
      </c>
      <c r="K36" t="s">
        <v>0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</row>
    <row r="37" spans="2:71" x14ac:dyDescent="0.25">
      <c r="B37" t="s">
        <v>116</v>
      </c>
      <c r="C37" s="10">
        <v>27</v>
      </c>
      <c r="D37" t="s">
        <v>117</v>
      </c>
      <c r="E37" t="s">
        <v>118</v>
      </c>
      <c r="F37" t="s">
        <v>117</v>
      </c>
      <c r="G37" t="s">
        <v>71</v>
      </c>
      <c r="H37" t="s">
        <v>395</v>
      </c>
      <c r="I37" t="s">
        <v>70</v>
      </c>
      <c r="J37" t="s">
        <v>0</v>
      </c>
      <c r="K37" t="s">
        <v>0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0</v>
      </c>
      <c r="R37" s="3">
        <v>1</v>
      </c>
      <c r="S37" s="3">
        <v>1</v>
      </c>
      <c r="T37" s="3">
        <v>1</v>
      </c>
      <c r="U37" s="3">
        <v>1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</row>
    <row r="38" spans="2:71" x14ac:dyDescent="0.25">
      <c r="B38" t="s">
        <v>119</v>
      </c>
      <c r="C38" s="10">
        <v>28</v>
      </c>
      <c r="D38" t="s">
        <v>120</v>
      </c>
      <c r="E38" t="s">
        <v>121</v>
      </c>
      <c r="F38" t="s">
        <v>120</v>
      </c>
      <c r="G38" t="s">
        <v>80</v>
      </c>
      <c r="H38" t="s">
        <v>396</v>
      </c>
      <c r="I38" t="s">
        <v>70</v>
      </c>
      <c r="J38" t="s">
        <v>0</v>
      </c>
      <c r="K38" t="s">
        <v>0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0</v>
      </c>
      <c r="R38" s="3">
        <v>1</v>
      </c>
      <c r="S38" s="3">
        <v>0</v>
      </c>
      <c r="T38" s="3">
        <v>1</v>
      </c>
      <c r="U38" s="3">
        <v>1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</row>
    <row r="39" spans="2:71" x14ac:dyDescent="0.25">
      <c r="B39" t="s">
        <v>25</v>
      </c>
      <c r="C39" s="10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 t="s">
        <v>70</v>
      </c>
      <c r="J39" t="s">
        <v>0</v>
      </c>
      <c r="K39" t="s">
        <v>0</v>
      </c>
      <c r="L39" s="3">
        <v>1</v>
      </c>
      <c r="M39" s="3">
        <v>1</v>
      </c>
      <c r="N39" s="3">
        <v>1</v>
      </c>
      <c r="O39" s="3">
        <v>0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</row>
    <row r="40" spans="2:71" x14ac:dyDescent="0.25">
      <c r="B40" t="s">
        <v>27</v>
      </c>
      <c r="C40" s="10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 t="s">
        <v>70</v>
      </c>
      <c r="J40" t="s">
        <v>0</v>
      </c>
      <c r="K40" t="s">
        <v>0</v>
      </c>
      <c r="L40" s="3">
        <v>1</v>
      </c>
      <c r="M40" s="3">
        <v>1</v>
      </c>
      <c r="N40" s="3">
        <v>0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</row>
    <row r="41" spans="2:71" x14ac:dyDescent="0.25">
      <c r="B41" t="s">
        <v>29</v>
      </c>
      <c r="C41" s="10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 t="s">
        <v>70</v>
      </c>
      <c r="J41" t="s">
        <v>0</v>
      </c>
      <c r="K41" t="s">
        <v>0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</row>
    <row r="42" spans="2:71" x14ac:dyDescent="0.25">
      <c r="B42" t="s">
        <v>31</v>
      </c>
      <c r="C42" s="10">
        <v>32</v>
      </c>
      <c r="D42" t="s">
        <v>122</v>
      </c>
      <c r="E42" t="s">
        <v>123</v>
      </c>
      <c r="F42" t="s">
        <v>122</v>
      </c>
      <c r="G42" t="s">
        <v>71</v>
      </c>
      <c r="H42" t="s">
        <v>395</v>
      </c>
      <c r="I42" t="s">
        <v>70</v>
      </c>
      <c r="J42" t="s">
        <v>0</v>
      </c>
      <c r="K42" t="s">
        <v>0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0</v>
      </c>
      <c r="U42" s="3">
        <v>1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</row>
    <row r="43" spans="2:71" x14ac:dyDescent="0.25">
      <c r="B43" t="s">
        <v>124</v>
      </c>
      <c r="C43" s="10">
        <v>33</v>
      </c>
      <c r="D43" t="s">
        <v>103</v>
      </c>
      <c r="E43" t="s">
        <v>102</v>
      </c>
      <c r="F43" t="s">
        <v>103</v>
      </c>
      <c r="G43" t="s">
        <v>80</v>
      </c>
      <c r="H43" t="s">
        <v>396</v>
      </c>
      <c r="I43" t="s">
        <v>70</v>
      </c>
      <c r="J43" t="s">
        <v>0</v>
      </c>
      <c r="K43" t="s">
        <v>0</v>
      </c>
      <c r="L43" s="3">
        <v>0</v>
      </c>
      <c r="M43" s="3">
        <v>1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0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</row>
    <row r="44" spans="2:71" x14ac:dyDescent="0.25">
      <c r="B44" t="s">
        <v>32</v>
      </c>
      <c r="C44" s="10">
        <v>34</v>
      </c>
      <c r="D44" t="s">
        <v>125</v>
      </c>
      <c r="E44" t="s">
        <v>126</v>
      </c>
      <c r="F44" t="s">
        <v>125</v>
      </c>
      <c r="G44" t="s">
        <v>71</v>
      </c>
      <c r="H44" t="s">
        <v>395</v>
      </c>
      <c r="I44" t="s">
        <v>70</v>
      </c>
      <c r="J44" t="s">
        <v>0</v>
      </c>
      <c r="K44" t="s">
        <v>0</v>
      </c>
      <c r="L44" s="3">
        <v>1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1</v>
      </c>
      <c r="T44" s="3">
        <v>1</v>
      </c>
      <c r="U44" s="3">
        <v>1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</row>
    <row r="45" spans="2:71" x14ac:dyDescent="0.25">
      <c r="B45" t="s">
        <v>127</v>
      </c>
      <c r="C45" s="10">
        <v>35</v>
      </c>
      <c r="D45" t="s">
        <v>128</v>
      </c>
      <c r="E45" t="s">
        <v>129</v>
      </c>
      <c r="F45" t="s">
        <v>128</v>
      </c>
      <c r="G45" t="s">
        <v>80</v>
      </c>
      <c r="H45" t="s">
        <v>396</v>
      </c>
      <c r="I45" t="s">
        <v>70</v>
      </c>
      <c r="J45" t="s">
        <v>0</v>
      </c>
      <c r="K45" t="s">
        <v>0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1</v>
      </c>
      <c r="R45" s="3">
        <v>1</v>
      </c>
      <c r="S45" s="3">
        <v>1</v>
      </c>
      <c r="T45" s="3">
        <v>1</v>
      </c>
      <c r="U45" s="3">
        <v>1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</row>
    <row r="46" spans="2:71" x14ac:dyDescent="0.25">
      <c r="B46" t="s">
        <v>44</v>
      </c>
      <c r="C46" s="10">
        <v>36</v>
      </c>
      <c r="D46" t="s">
        <v>130</v>
      </c>
      <c r="E46" t="s">
        <v>131</v>
      </c>
      <c r="F46" t="s">
        <v>130</v>
      </c>
      <c r="G46" t="s">
        <v>80</v>
      </c>
      <c r="H46" t="s">
        <v>396</v>
      </c>
      <c r="I46" t="s">
        <v>70</v>
      </c>
      <c r="J46" t="s">
        <v>0</v>
      </c>
      <c r="K46" t="s">
        <v>0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</row>
    <row r="47" spans="2:71" x14ac:dyDescent="0.25">
      <c r="B47" t="s">
        <v>37</v>
      </c>
      <c r="C47" s="10">
        <v>37</v>
      </c>
      <c r="D47" t="s">
        <v>132</v>
      </c>
      <c r="E47" t="s">
        <v>133</v>
      </c>
      <c r="F47" t="s">
        <v>132</v>
      </c>
      <c r="G47" t="s">
        <v>80</v>
      </c>
      <c r="H47" t="s">
        <v>396</v>
      </c>
      <c r="I47" t="s">
        <v>70</v>
      </c>
      <c r="J47" t="s">
        <v>0</v>
      </c>
      <c r="K47" t="s">
        <v>0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</row>
    <row r="48" spans="2:71" x14ac:dyDescent="0.25">
      <c r="B48" t="s">
        <v>134</v>
      </c>
      <c r="C48" s="10">
        <v>38</v>
      </c>
      <c r="D48" t="s">
        <v>135</v>
      </c>
      <c r="E48" t="s">
        <v>136</v>
      </c>
      <c r="F48" t="s">
        <v>135</v>
      </c>
      <c r="G48" t="s">
        <v>80</v>
      </c>
      <c r="H48" t="s">
        <v>396</v>
      </c>
      <c r="I48" t="s">
        <v>70</v>
      </c>
      <c r="J48" t="s">
        <v>0</v>
      </c>
      <c r="K48" t="s">
        <v>0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0</v>
      </c>
      <c r="R48" s="3">
        <v>1</v>
      </c>
      <c r="S48" s="3">
        <v>0</v>
      </c>
      <c r="T48" s="3">
        <v>0</v>
      </c>
      <c r="U48" s="3">
        <v>1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</row>
    <row r="49" spans="2:71" x14ac:dyDescent="0.25">
      <c r="B49" t="s">
        <v>137</v>
      </c>
      <c r="C49" s="10">
        <v>39</v>
      </c>
      <c r="D49" t="s">
        <v>138</v>
      </c>
      <c r="E49" t="s">
        <v>139</v>
      </c>
      <c r="F49" t="s">
        <v>138</v>
      </c>
      <c r="G49" t="s">
        <v>80</v>
      </c>
      <c r="H49" t="s">
        <v>396</v>
      </c>
      <c r="I49" t="s">
        <v>70</v>
      </c>
      <c r="J49" t="s">
        <v>0</v>
      </c>
      <c r="K49" t="s">
        <v>0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</row>
    <row r="50" spans="2:71" x14ac:dyDescent="0.25">
      <c r="B50" t="s">
        <v>140</v>
      </c>
      <c r="C50" s="10">
        <v>40</v>
      </c>
      <c r="D50" t="s">
        <v>141</v>
      </c>
      <c r="E50" t="s">
        <v>142</v>
      </c>
      <c r="F50" t="s">
        <v>141</v>
      </c>
      <c r="G50" t="s">
        <v>80</v>
      </c>
      <c r="H50" t="s">
        <v>396</v>
      </c>
      <c r="I50" t="s">
        <v>70</v>
      </c>
      <c r="J50" t="s">
        <v>0</v>
      </c>
      <c r="K50" t="s">
        <v>0</v>
      </c>
      <c r="L50" s="3">
        <v>1</v>
      </c>
      <c r="M50" s="3">
        <v>1</v>
      </c>
      <c r="N50" s="3">
        <v>1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1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</row>
    <row r="51" spans="2:71" x14ac:dyDescent="0.25">
      <c r="B51" t="s">
        <v>40</v>
      </c>
      <c r="C51" s="10">
        <v>41</v>
      </c>
      <c r="D51" t="s">
        <v>143</v>
      </c>
      <c r="E51" t="s">
        <v>144</v>
      </c>
      <c r="F51" t="s">
        <v>143</v>
      </c>
      <c r="G51" t="s">
        <v>80</v>
      </c>
      <c r="H51" t="s">
        <v>396</v>
      </c>
      <c r="I51" t="s">
        <v>70</v>
      </c>
      <c r="J51" t="s">
        <v>0</v>
      </c>
      <c r="K51" t="s">
        <v>0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  <c r="S51" s="3">
        <v>1</v>
      </c>
      <c r="T51" s="3">
        <v>1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</row>
    <row r="52" spans="2:71" x14ac:dyDescent="0.25">
      <c r="B52" t="s">
        <v>43</v>
      </c>
      <c r="C52" s="10">
        <v>42</v>
      </c>
      <c r="D52" t="s">
        <v>145</v>
      </c>
      <c r="E52" t="s">
        <v>146</v>
      </c>
      <c r="F52" t="s">
        <v>145</v>
      </c>
      <c r="G52" t="s">
        <v>80</v>
      </c>
      <c r="H52" t="s">
        <v>396</v>
      </c>
      <c r="I52" t="s">
        <v>70</v>
      </c>
      <c r="J52" t="s">
        <v>0</v>
      </c>
      <c r="K52" t="s">
        <v>0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</row>
    <row r="53" spans="2:71" x14ac:dyDescent="0.25">
      <c r="B53" t="s">
        <v>35</v>
      </c>
      <c r="C53" s="10">
        <v>43</v>
      </c>
      <c r="D53" t="s">
        <v>147</v>
      </c>
      <c r="E53" t="s">
        <v>148</v>
      </c>
      <c r="F53" t="s">
        <v>147</v>
      </c>
      <c r="G53" t="s">
        <v>80</v>
      </c>
      <c r="H53" t="s">
        <v>396</v>
      </c>
      <c r="I53" t="s">
        <v>70</v>
      </c>
      <c r="J53" t="s">
        <v>0</v>
      </c>
      <c r="K53" t="s">
        <v>0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</row>
    <row r="54" spans="2:71" x14ac:dyDescent="0.25">
      <c r="B54" t="s">
        <v>150</v>
      </c>
      <c r="C54" s="10">
        <v>44</v>
      </c>
      <c r="D54" t="s">
        <v>151</v>
      </c>
      <c r="E54" t="s">
        <v>152</v>
      </c>
      <c r="F54" t="s">
        <v>151</v>
      </c>
      <c r="G54" t="s">
        <v>80</v>
      </c>
      <c r="H54" t="s">
        <v>396</v>
      </c>
      <c r="I54" t="s">
        <v>70</v>
      </c>
      <c r="J54" t="s">
        <v>0</v>
      </c>
      <c r="K54" t="s">
        <v>0</v>
      </c>
      <c r="L54" s="3">
        <v>1</v>
      </c>
      <c r="M54" s="3">
        <v>1</v>
      </c>
      <c r="N54" s="3">
        <v>1</v>
      </c>
      <c r="O54" s="3">
        <v>1</v>
      </c>
      <c r="P54" s="3">
        <v>1</v>
      </c>
      <c r="Q54" s="3">
        <v>1</v>
      </c>
      <c r="R54" s="3">
        <v>1</v>
      </c>
      <c r="S54" s="3">
        <v>1</v>
      </c>
      <c r="T54" s="3">
        <v>1</v>
      </c>
      <c r="U54" s="3">
        <v>1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</row>
    <row r="55" spans="2:71" x14ac:dyDescent="0.25">
      <c r="B55" t="s">
        <v>42</v>
      </c>
      <c r="C55" s="10">
        <v>45</v>
      </c>
      <c r="D55" t="s">
        <v>153</v>
      </c>
      <c r="E55" t="s">
        <v>154</v>
      </c>
      <c r="F55" t="s">
        <v>153</v>
      </c>
      <c r="G55" t="s">
        <v>80</v>
      </c>
      <c r="H55" t="s">
        <v>396</v>
      </c>
      <c r="I55" t="s">
        <v>70</v>
      </c>
      <c r="J55" t="s">
        <v>0</v>
      </c>
      <c r="K55" t="s">
        <v>0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</row>
    <row r="56" spans="2:71" x14ac:dyDescent="0.25">
      <c r="B56" t="s">
        <v>155</v>
      </c>
      <c r="C56" s="10">
        <v>46</v>
      </c>
      <c r="D56" t="s">
        <v>156</v>
      </c>
      <c r="E56" t="s">
        <v>157</v>
      </c>
      <c r="F56" t="s">
        <v>156</v>
      </c>
      <c r="G56" t="s">
        <v>80</v>
      </c>
      <c r="H56" t="s">
        <v>396</v>
      </c>
      <c r="I56" t="s">
        <v>70</v>
      </c>
      <c r="J56" t="s">
        <v>0</v>
      </c>
      <c r="K56" t="s">
        <v>0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</row>
    <row r="57" spans="2:71" x14ac:dyDescent="0.25">
      <c r="B57" t="s">
        <v>38</v>
      </c>
      <c r="C57" s="10">
        <v>47</v>
      </c>
      <c r="D57" t="s">
        <v>158</v>
      </c>
      <c r="E57" t="s">
        <v>159</v>
      </c>
      <c r="F57" t="s">
        <v>158</v>
      </c>
      <c r="G57" t="s">
        <v>80</v>
      </c>
      <c r="H57" t="s">
        <v>396</v>
      </c>
      <c r="I57" t="s">
        <v>70</v>
      </c>
      <c r="J57" t="s">
        <v>0</v>
      </c>
      <c r="K57" t="s">
        <v>0</v>
      </c>
      <c r="L57" s="3">
        <v>1</v>
      </c>
      <c r="M57" s="3">
        <v>1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</row>
    <row r="58" spans="2:71" x14ac:dyDescent="0.25">
      <c r="B58" t="s">
        <v>41</v>
      </c>
      <c r="C58" s="10">
        <v>48</v>
      </c>
      <c r="D58" t="s">
        <v>160</v>
      </c>
      <c r="E58" t="s">
        <v>161</v>
      </c>
      <c r="F58" t="s">
        <v>160</v>
      </c>
      <c r="G58" t="s">
        <v>80</v>
      </c>
      <c r="H58" t="s">
        <v>396</v>
      </c>
      <c r="I58" t="s">
        <v>70</v>
      </c>
      <c r="J58" t="s">
        <v>0</v>
      </c>
      <c r="K58" t="s">
        <v>0</v>
      </c>
      <c r="L58" s="3">
        <v>1</v>
      </c>
      <c r="M58" s="3">
        <v>1</v>
      </c>
      <c r="N58" s="3">
        <v>1</v>
      </c>
      <c r="O58" s="3">
        <v>1</v>
      </c>
      <c r="P58" s="3">
        <v>1</v>
      </c>
      <c r="Q58" s="3">
        <v>1</v>
      </c>
      <c r="R58" s="3">
        <v>1</v>
      </c>
      <c r="S58" s="3">
        <v>1</v>
      </c>
      <c r="T58" s="3">
        <v>1</v>
      </c>
      <c r="U58" s="3">
        <v>1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</row>
    <row r="59" spans="2:71" x14ac:dyDescent="0.25">
      <c r="B59" t="s">
        <v>162</v>
      </c>
      <c r="C59" s="10">
        <v>49</v>
      </c>
      <c r="D59" t="s">
        <v>163</v>
      </c>
      <c r="E59" t="s">
        <v>164</v>
      </c>
      <c r="F59" t="s">
        <v>163</v>
      </c>
      <c r="G59" t="s">
        <v>80</v>
      </c>
      <c r="H59" t="s">
        <v>396</v>
      </c>
      <c r="I59" t="s">
        <v>70</v>
      </c>
      <c r="J59" t="s">
        <v>0</v>
      </c>
      <c r="K59" t="s">
        <v>0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0</v>
      </c>
      <c r="R59" s="3">
        <v>1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</row>
    <row r="60" spans="2:71" x14ac:dyDescent="0.25">
      <c r="B60" t="s">
        <v>165</v>
      </c>
      <c r="C60" s="10">
        <v>50</v>
      </c>
      <c r="D60" t="s">
        <v>166</v>
      </c>
      <c r="E60" t="s">
        <v>167</v>
      </c>
      <c r="F60" t="s">
        <v>166</v>
      </c>
      <c r="G60" t="s">
        <v>80</v>
      </c>
      <c r="H60" t="s">
        <v>396</v>
      </c>
      <c r="I60" t="s">
        <v>70</v>
      </c>
      <c r="J60" t="s">
        <v>0</v>
      </c>
      <c r="K60" t="s">
        <v>0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</row>
    <row r="61" spans="2:71" x14ac:dyDescent="0.25">
      <c r="B61" t="s">
        <v>39</v>
      </c>
      <c r="C61" s="10">
        <v>51</v>
      </c>
      <c r="D61" t="s">
        <v>168</v>
      </c>
      <c r="E61" t="s">
        <v>169</v>
      </c>
      <c r="F61" t="s">
        <v>168</v>
      </c>
      <c r="G61" t="s">
        <v>80</v>
      </c>
      <c r="H61" t="s">
        <v>396</v>
      </c>
      <c r="I61" t="s">
        <v>70</v>
      </c>
      <c r="J61" t="s">
        <v>0</v>
      </c>
      <c r="K61" t="s">
        <v>0</v>
      </c>
      <c r="L61" s="3">
        <v>1</v>
      </c>
      <c r="M61" s="3">
        <v>1</v>
      </c>
      <c r="N61" s="3">
        <v>1</v>
      </c>
      <c r="O61" s="3">
        <v>1</v>
      </c>
      <c r="P61" s="3">
        <v>1</v>
      </c>
      <c r="Q61" s="3">
        <v>1</v>
      </c>
      <c r="R61" s="3">
        <v>1</v>
      </c>
      <c r="S61" s="3">
        <v>1</v>
      </c>
      <c r="T61" s="3">
        <v>1</v>
      </c>
      <c r="U61" s="3">
        <v>1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</row>
    <row r="62" spans="2:71" x14ac:dyDescent="0.25">
      <c r="B62" t="s">
        <v>36</v>
      </c>
      <c r="C62" s="10">
        <v>52</v>
      </c>
      <c r="D62" t="s">
        <v>170</v>
      </c>
      <c r="E62" t="s">
        <v>171</v>
      </c>
      <c r="F62" t="s">
        <v>170</v>
      </c>
      <c r="G62" t="s">
        <v>80</v>
      </c>
      <c r="H62" t="s">
        <v>396</v>
      </c>
      <c r="I62" t="s">
        <v>70</v>
      </c>
      <c r="J62" t="s">
        <v>0</v>
      </c>
      <c r="K62" t="s">
        <v>0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0</v>
      </c>
      <c r="R62" s="3">
        <v>1</v>
      </c>
      <c r="S62" s="3">
        <v>0</v>
      </c>
      <c r="T62" s="3">
        <v>1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</row>
    <row r="63" spans="2:71" x14ac:dyDescent="0.25">
      <c r="B63" t="s">
        <v>172</v>
      </c>
      <c r="C63" s="10">
        <v>53</v>
      </c>
      <c r="D63" t="s">
        <v>173</v>
      </c>
      <c r="E63" t="s">
        <v>174</v>
      </c>
      <c r="F63" t="s">
        <v>173</v>
      </c>
      <c r="G63" t="s">
        <v>80</v>
      </c>
      <c r="H63" t="s">
        <v>396</v>
      </c>
      <c r="I63" t="s">
        <v>173</v>
      </c>
      <c r="J63" t="s">
        <v>0</v>
      </c>
      <c r="K63" t="s">
        <v>0</v>
      </c>
      <c r="L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>
        <v>1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</row>
  </sheetData>
  <mergeCells count="1">
    <mergeCell ref="D6:M8"/>
  </mergeCells>
  <conditionalFormatting sqref="L11:BS63">
    <cfRule type="expression" dxfId="5" priority="1">
      <formula>(L11=0)</formula>
    </cfRule>
    <cfRule type="expression" dxfId="4" priority="2">
      <formula>(L11=1)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4:BS63"/>
  <sheetViews>
    <sheetView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D6" sqref="D6"/>
    </sheetView>
  </sheetViews>
  <sheetFormatPr defaultColWidth="8.85546875" defaultRowHeight="15" x14ac:dyDescent="0.25"/>
  <cols>
    <col min="1" max="1" width="3.7109375" customWidth="1"/>
    <col min="12" max="71" width="7.7109375" customWidth="1"/>
  </cols>
  <sheetData>
    <row r="4" spans="2:71" ht="15.75" x14ac:dyDescent="0.25">
      <c r="D4" s="15" t="s">
        <v>528</v>
      </c>
    </row>
    <row r="6" spans="2:71" ht="15" customHeight="1" x14ac:dyDescent="0.25">
      <c r="D6" s="84"/>
      <c r="E6" s="84"/>
      <c r="F6" s="84"/>
      <c r="G6" s="84"/>
      <c r="H6" s="84"/>
      <c r="I6" s="84"/>
      <c r="J6" s="84"/>
      <c r="K6" s="84"/>
      <c r="L6" s="84"/>
      <c r="M6" s="84"/>
    </row>
    <row r="7" spans="2:71" x14ac:dyDescent="0.25"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2:71" x14ac:dyDescent="0.25">
      <c r="D8" s="84"/>
      <c r="E8" s="84"/>
      <c r="F8" s="84"/>
      <c r="G8" s="84"/>
      <c r="H8" s="84"/>
      <c r="I8" s="84"/>
      <c r="J8" s="84"/>
      <c r="K8" s="84"/>
      <c r="L8" s="84"/>
      <c r="M8" s="84"/>
    </row>
    <row r="10" spans="2:71" ht="30" x14ac:dyDescent="0.25">
      <c r="B10" t="s">
        <v>2</v>
      </c>
      <c r="C10" t="s">
        <v>45</v>
      </c>
      <c r="D10" t="s">
        <v>46</v>
      </c>
      <c r="E10" t="s">
        <v>47</v>
      </c>
      <c r="F10" t="s">
        <v>48</v>
      </c>
      <c r="G10" t="s">
        <v>49</v>
      </c>
      <c r="H10" s="9" t="s">
        <v>403</v>
      </c>
      <c r="I10" s="9" t="s">
        <v>404</v>
      </c>
      <c r="J10" s="9" t="s">
        <v>175</v>
      </c>
      <c r="K10" s="9" t="s">
        <v>176</v>
      </c>
      <c r="L10" s="2" t="s">
        <v>246</v>
      </c>
      <c r="M10" s="2" t="s">
        <v>247</v>
      </c>
      <c r="N10" s="2" t="s">
        <v>248</v>
      </c>
      <c r="O10" s="2" t="s">
        <v>249</v>
      </c>
      <c r="P10" s="2" t="s">
        <v>250</v>
      </c>
      <c r="Q10" s="2" t="s">
        <v>251</v>
      </c>
      <c r="R10" s="2" t="s">
        <v>252</v>
      </c>
      <c r="S10" s="2" t="s">
        <v>253</v>
      </c>
      <c r="T10" s="2" t="s">
        <v>254</v>
      </c>
      <c r="U10" s="2" t="s">
        <v>255</v>
      </c>
      <c r="V10" s="2" t="s">
        <v>256</v>
      </c>
      <c r="W10" s="2" t="s">
        <v>257</v>
      </c>
      <c r="X10" s="2" t="s">
        <v>258</v>
      </c>
      <c r="Y10" s="2" t="s">
        <v>259</v>
      </c>
      <c r="Z10" s="2" t="s">
        <v>260</v>
      </c>
      <c r="AA10" s="2" t="s">
        <v>261</v>
      </c>
      <c r="AB10" s="2" t="s">
        <v>262</v>
      </c>
      <c r="AC10" s="2" t="s">
        <v>263</v>
      </c>
      <c r="AD10" s="2" t="s">
        <v>264</v>
      </c>
      <c r="AE10" s="2" t="s">
        <v>265</v>
      </c>
      <c r="AF10" s="2" t="s">
        <v>266</v>
      </c>
      <c r="AG10" s="2" t="s">
        <v>267</v>
      </c>
      <c r="AH10" s="2" t="s">
        <v>268</v>
      </c>
      <c r="AI10" s="2" t="s">
        <v>269</v>
      </c>
      <c r="AJ10" s="2" t="s">
        <v>270</v>
      </c>
      <c r="AK10" s="2" t="s">
        <v>271</v>
      </c>
      <c r="AL10" s="2" t="s">
        <v>272</v>
      </c>
      <c r="AM10" s="2" t="s">
        <v>273</v>
      </c>
      <c r="AN10" s="2" t="s">
        <v>274</v>
      </c>
      <c r="AO10" s="2" t="s">
        <v>275</v>
      </c>
      <c r="AP10" s="2" t="s">
        <v>276</v>
      </c>
      <c r="AQ10" s="2" t="s">
        <v>277</v>
      </c>
      <c r="AR10" s="2" t="s">
        <v>278</v>
      </c>
      <c r="AS10" s="2" t="s">
        <v>279</v>
      </c>
      <c r="AT10" s="2" t="s">
        <v>280</v>
      </c>
      <c r="AU10" s="2" t="s">
        <v>281</v>
      </c>
      <c r="AV10" s="2" t="s">
        <v>282</v>
      </c>
      <c r="AW10" s="2" t="s">
        <v>283</v>
      </c>
      <c r="AX10" s="2" t="s">
        <v>284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289</v>
      </c>
      <c r="BD10" s="2" t="s">
        <v>290</v>
      </c>
      <c r="BE10" s="2" t="s">
        <v>291</v>
      </c>
      <c r="BF10" s="2" t="s">
        <v>292</v>
      </c>
      <c r="BG10" s="2" t="s">
        <v>293</v>
      </c>
      <c r="BH10" s="2" t="s">
        <v>294</v>
      </c>
      <c r="BI10" s="2" t="s">
        <v>295</v>
      </c>
      <c r="BJ10" s="2" t="s">
        <v>296</v>
      </c>
      <c r="BK10" s="2" t="s">
        <v>297</v>
      </c>
      <c r="BL10" s="2" t="s">
        <v>298</v>
      </c>
      <c r="BM10" s="2" t="s">
        <v>299</v>
      </c>
      <c r="BN10" s="2" t="s">
        <v>300</v>
      </c>
      <c r="BO10" s="2" t="s">
        <v>301</v>
      </c>
      <c r="BP10" s="2" t="s">
        <v>302</v>
      </c>
      <c r="BQ10" s="2" t="s">
        <v>303</v>
      </c>
      <c r="BR10" s="2" t="s">
        <v>304</v>
      </c>
      <c r="BS10" s="2" t="s">
        <v>305</v>
      </c>
    </row>
    <row r="11" spans="2:71" x14ac:dyDescent="0.25">
      <c r="B11" t="s">
        <v>69</v>
      </c>
      <c r="C11" s="10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 t="s">
        <v>70</v>
      </c>
      <c r="J11" t="s">
        <v>0</v>
      </c>
      <c r="K11" t="s">
        <v>0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</row>
    <row r="12" spans="2:71" x14ac:dyDescent="0.25">
      <c r="B12" t="s">
        <v>3</v>
      </c>
      <c r="C12" s="10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 t="s">
        <v>70</v>
      </c>
      <c r="J12" t="s">
        <v>0</v>
      </c>
      <c r="K12" t="s">
        <v>0</v>
      </c>
      <c r="L12" s="3">
        <v>1</v>
      </c>
      <c r="M12" s="3">
        <v>1</v>
      </c>
      <c r="N12" s="3">
        <v>1</v>
      </c>
      <c r="O12" s="3">
        <v>0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</row>
    <row r="13" spans="2:71" x14ac:dyDescent="0.25">
      <c r="B13" t="s">
        <v>5</v>
      </c>
      <c r="C13" s="10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 t="s">
        <v>70</v>
      </c>
      <c r="J13" t="s">
        <v>0</v>
      </c>
      <c r="K13" t="s">
        <v>0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</row>
    <row r="14" spans="2:71" x14ac:dyDescent="0.25">
      <c r="B14" t="s">
        <v>7</v>
      </c>
      <c r="C14" s="10">
        <v>4</v>
      </c>
      <c r="D14" t="s">
        <v>75</v>
      </c>
      <c r="E14" t="s">
        <v>76</v>
      </c>
      <c r="F14" t="s">
        <v>75</v>
      </c>
      <c r="G14" t="s">
        <v>71</v>
      </c>
      <c r="H14" t="s">
        <v>395</v>
      </c>
      <c r="I14" t="s">
        <v>70</v>
      </c>
      <c r="J14" t="s">
        <v>0</v>
      </c>
      <c r="K14" t="s">
        <v>0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</row>
    <row r="15" spans="2:71" x14ac:dyDescent="0.25">
      <c r="B15" t="s">
        <v>34</v>
      </c>
      <c r="C15" s="10">
        <v>5</v>
      </c>
      <c r="D15" t="s">
        <v>78</v>
      </c>
      <c r="E15" t="s">
        <v>79</v>
      </c>
      <c r="F15" t="s">
        <v>78</v>
      </c>
      <c r="G15" t="s">
        <v>80</v>
      </c>
      <c r="H15" t="s">
        <v>395</v>
      </c>
      <c r="I15" t="s">
        <v>70</v>
      </c>
      <c r="J15" t="s">
        <v>0</v>
      </c>
      <c r="K15" t="s">
        <v>0</v>
      </c>
      <c r="L15" s="3">
        <v>1</v>
      </c>
      <c r="M15" s="3">
        <v>0</v>
      </c>
      <c r="N15" s="3">
        <v>1</v>
      </c>
      <c r="O15" s="3">
        <v>1</v>
      </c>
      <c r="P15" s="3">
        <v>0</v>
      </c>
      <c r="Q15" s="3">
        <v>0</v>
      </c>
      <c r="R15" s="3">
        <v>0</v>
      </c>
      <c r="S15" s="3">
        <v>1</v>
      </c>
      <c r="T15" s="3">
        <v>1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</row>
    <row r="16" spans="2:71" x14ac:dyDescent="0.25">
      <c r="B16" t="s">
        <v>82</v>
      </c>
      <c r="C16" s="10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 t="s">
        <v>70</v>
      </c>
      <c r="J16" t="s">
        <v>0</v>
      </c>
      <c r="K16" t="s">
        <v>0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0</v>
      </c>
      <c r="R16" s="3">
        <v>1</v>
      </c>
      <c r="S16" s="3">
        <v>1</v>
      </c>
      <c r="T16" s="3">
        <v>1</v>
      </c>
      <c r="U16" s="3">
        <v>1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</row>
    <row r="17" spans="2:71" x14ac:dyDescent="0.25">
      <c r="B17" t="s">
        <v>84</v>
      </c>
      <c r="C17" s="10">
        <v>7</v>
      </c>
      <c r="D17" t="s">
        <v>85</v>
      </c>
      <c r="E17" t="s">
        <v>86</v>
      </c>
      <c r="F17" t="s">
        <v>85</v>
      </c>
      <c r="G17" t="s">
        <v>71</v>
      </c>
      <c r="H17" t="s">
        <v>395</v>
      </c>
      <c r="I17" t="s">
        <v>70</v>
      </c>
      <c r="J17" t="s">
        <v>0</v>
      </c>
      <c r="K17" t="s">
        <v>0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0</v>
      </c>
      <c r="U17" s="3">
        <v>1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</row>
    <row r="18" spans="2:71" x14ac:dyDescent="0.25">
      <c r="B18" t="s">
        <v>8</v>
      </c>
      <c r="C18" s="10">
        <v>8</v>
      </c>
      <c r="D18" t="s">
        <v>87</v>
      </c>
      <c r="E18" t="s">
        <v>88</v>
      </c>
      <c r="F18" t="s">
        <v>87</v>
      </c>
      <c r="G18" t="s">
        <v>71</v>
      </c>
      <c r="H18" t="s">
        <v>395</v>
      </c>
      <c r="I18" t="s">
        <v>70</v>
      </c>
      <c r="J18" t="s">
        <v>0</v>
      </c>
      <c r="K18" t="s">
        <v>0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</row>
    <row r="19" spans="2:71" x14ac:dyDescent="0.25">
      <c r="B19" t="s">
        <v>89</v>
      </c>
      <c r="C19" s="10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 t="s">
        <v>70</v>
      </c>
      <c r="J19" t="s">
        <v>0</v>
      </c>
      <c r="K19" t="s">
        <v>0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</row>
    <row r="20" spans="2:71" x14ac:dyDescent="0.25">
      <c r="B20" t="s">
        <v>9</v>
      </c>
      <c r="C20" s="10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 t="s">
        <v>70</v>
      </c>
      <c r="J20" t="s">
        <v>0</v>
      </c>
      <c r="K20" t="s">
        <v>0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</row>
    <row r="21" spans="2:71" x14ac:dyDescent="0.25">
      <c r="B21" t="s">
        <v>11</v>
      </c>
      <c r="C21" s="10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 t="s">
        <v>70</v>
      </c>
      <c r="J21" t="s">
        <v>0</v>
      </c>
      <c r="K21" t="s">
        <v>0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</row>
    <row r="22" spans="2:71" x14ac:dyDescent="0.25">
      <c r="B22" t="s">
        <v>13</v>
      </c>
      <c r="C22" s="10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 t="s">
        <v>70</v>
      </c>
      <c r="J22" t="s">
        <v>0</v>
      </c>
      <c r="K22" t="s">
        <v>0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</row>
    <row r="23" spans="2:71" x14ac:dyDescent="0.25">
      <c r="B23" t="s">
        <v>15</v>
      </c>
      <c r="C23" s="10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 t="s">
        <v>70</v>
      </c>
      <c r="J23" t="s">
        <v>0</v>
      </c>
      <c r="K23" t="s">
        <v>0</v>
      </c>
      <c r="L23" s="3">
        <v>1</v>
      </c>
      <c r="M23" s="3">
        <v>1</v>
      </c>
      <c r="N23" s="3">
        <v>0</v>
      </c>
      <c r="O23" s="3">
        <v>1</v>
      </c>
      <c r="P23" s="3">
        <v>1</v>
      </c>
      <c r="Q23" s="3">
        <v>0</v>
      </c>
      <c r="R23" s="3">
        <v>1</v>
      </c>
      <c r="S23" s="3">
        <v>1</v>
      </c>
      <c r="T23" s="3">
        <v>1</v>
      </c>
      <c r="U23" s="3">
        <v>1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</row>
    <row r="24" spans="2:71" x14ac:dyDescent="0.25">
      <c r="B24" t="s">
        <v>17</v>
      </c>
      <c r="C24" s="10">
        <v>14</v>
      </c>
      <c r="D24" t="s">
        <v>91</v>
      </c>
      <c r="E24" t="s">
        <v>92</v>
      </c>
      <c r="F24" t="s">
        <v>91</v>
      </c>
      <c r="G24" t="s">
        <v>71</v>
      </c>
      <c r="H24" t="s">
        <v>395</v>
      </c>
      <c r="I24" t="s">
        <v>70</v>
      </c>
      <c r="J24" t="s">
        <v>0</v>
      </c>
      <c r="K24" t="s">
        <v>0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</row>
    <row r="25" spans="2:71" x14ac:dyDescent="0.25">
      <c r="B25" t="s">
        <v>94</v>
      </c>
      <c r="C25" s="10">
        <v>15</v>
      </c>
      <c r="D25" t="s">
        <v>95</v>
      </c>
      <c r="E25" t="s">
        <v>96</v>
      </c>
      <c r="F25" t="s">
        <v>95</v>
      </c>
      <c r="G25" t="s">
        <v>71</v>
      </c>
      <c r="H25" t="s">
        <v>396</v>
      </c>
      <c r="I25" t="s">
        <v>70</v>
      </c>
      <c r="J25" t="s">
        <v>0</v>
      </c>
      <c r="K25" t="s">
        <v>0</v>
      </c>
      <c r="L25" s="3">
        <v>0</v>
      </c>
      <c r="M25" s="3">
        <v>1</v>
      </c>
      <c r="N25" s="3">
        <v>0</v>
      </c>
      <c r="O25" s="3">
        <v>0</v>
      </c>
      <c r="P25" s="3">
        <v>0</v>
      </c>
      <c r="Q25" s="3">
        <v>1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</row>
    <row r="26" spans="2:71" x14ac:dyDescent="0.25">
      <c r="B26" t="s">
        <v>97</v>
      </c>
      <c r="C26" s="10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 t="s">
        <v>70</v>
      </c>
      <c r="J26" t="s">
        <v>0</v>
      </c>
      <c r="K26" t="s">
        <v>0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</row>
    <row r="27" spans="2:71" x14ac:dyDescent="0.25">
      <c r="B27" t="s">
        <v>19</v>
      </c>
      <c r="C27" s="10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 t="s">
        <v>70</v>
      </c>
      <c r="J27" t="s">
        <v>0</v>
      </c>
      <c r="K27" t="s">
        <v>0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1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</row>
    <row r="28" spans="2:71" x14ac:dyDescent="0.25">
      <c r="B28" t="s">
        <v>98</v>
      </c>
      <c r="C28" s="10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 t="s">
        <v>70</v>
      </c>
      <c r="J28" t="s">
        <v>0</v>
      </c>
      <c r="K28" t="s">
        <v>0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</row>
    <row r="29" spans="2:71" x14ac:dyDescent="0.25">
      <c r="B29" t="s">
        <v>100</v>
      </c>
      <c r="C29" s="10">
        <v>19</v>
      </c>
      <c r="D29" t="s">
        <v>101</v>
      </c>
      <c r="E29" t="s">
        <v>102</v>
      </c>
      <c r="F29" t="s">
        <v>103</v>
      </c>
      <c r="G29" t="s">
        <v>71</v>
      </c>
      <c r="H29" t="s">
        <v>396</v>
      </c>
      <c r="I29" t="s">
        <v>70</v>
      </c>
      <c r="J29" t="s">
        <v>0</v>
      </c>
      <c r="K29" t="s">
        <v>0</v>
      </c>
      <c r="L29" s="3">
        <v>0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0</v>
      </c>
      <c r="U29" s="3">
        <v>1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</row>
    <row r="30" spans="2:71" x14ac:dyDescent="0.25">
      <c r="B30" t="s">
        <v>104</v>
      </c>
      <c r="C30" s="10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 t="s">
        <v>70</v>
      </c>
      <c r="J30" t="s">
        <v>0</v>
      </c>
      <c r="K30" t="s">
        <v>0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</row>
    <row r="31" spans="2:71" x14ac:dyDescent="0.25">
      <c r="B31" t="s">
        <v>106</v>
      </c>
      <c r="C31" s="10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 t="s">
        <v>70</v>
      </c>
      <c r="J31" t="s">
        <v>0</v>
      </c>
      <c r="K31" t="s">
        <v>0</v>
      </c>
      <c r="L31" s="3">
        <v>1</v>
      </c>
      <c r="M31" s="3">
        <v>1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</row>
    <row r="32" spans="2:71" x14ac:dyDescent="0.25">
      <c r="B32" t="s">
        <v>108</v>
      </c>
      <c r="C32" s="10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 t="s">
        <v>70</v>
      </c>
      <c r="J32" t="s">
        <v>0</v>
      </c>
      <c r="K32" t="s">
        <v>0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</row>
    <row r="33" spans="2:71" x14ac:dyDescent="0.25">
      <c r="B33" t="s">
        <v>21</v>
      </c>
      <c r="C33" s="10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 t="s">
        <v>70</v>
      </c>
      <c r="J33" t="s">
        <v>0</v>
      </c>
      <c r="K33" t="s">
        <v>0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</row>
    <row r="34" spans="2:71" x14ac:dyDescent="0.25">
      <c r="B34" t="s">
        <v>33</v>
      </c>
      <c r="C34" s="10">
        <v>24</v>
      </c>
      <c r="D34" t="s">
        <v>110</v>
      </c>
      <c r="E34" t="s">
        <v>111</v>
      </c>
      <c r="F34" t="s">
        <v>110</v>
      </c>
      <c r="G34" t="s">
        <v>71</v>
      </c>
      <c r="H34" t="s">
        <v>396</v>
      </c>
      <c r="I34" t="s">
        <v>70</v>
      </c>
      <c r="J34" t="s">
        <v>0</v>
      </c>
      <c r="K34" t="s">
        <v>0</v>
      </c>
      <c r="L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</row>
    <row r="35" spans="2:71" x14ac:dyDescent="0.25">
      <c r="B35" t="s">
        <v>112</v>
      </c>
      <c r="C35" s="10">
        <v>25</v>
      </c>
      <c r="D35" t="s">
        <v>113</v>
      </c>
      <c r="E35" t="s">
        <v>114</v>
      </c>
      <c r="F35" t="s">
        <v>113</v>
      </c>
      <c r="G35" t="s">
        <v>71</v>
      </c>
      <c r="H35" t="s">
        <v>395</v>
      </c>
      <c r="I35" t="s">
        <v>70</v>
      </c>
      <c r="J35" t="s">
        <v>0</v>
      </c>
      <c r="K35" t="s">
        <v>0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</row>
    <row r="36" spans="2:71" x14ac:dyDescent="0.25">
      <c r="B36" t="s">
        <v>23</v>
      </c>
      <c r="C36" s="10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 t="s">
        <v>70</v>
      </c>
      <c r="J36" t="s">
        <v>0</v>
      </c>
      <c r="K36" t="s">
        <v>0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</row>
    <row r="37" spans="2:71" x14ac:dyDescent="0.25">
      <c r="B37" t="s">
        <v>116</v>
      </c>
      <c r="C37" s="10">
        <v>27</v>
      </c>
      <c r="D37" t="s">
        <v>117</v>
      </c>
      <c r="E37" t="s">
        <v>118</v>
      </c>
      <c r="F37" t="s">
        <v>117</v>
      </c>
      <c r="G37" t="s">
        <v>71</v>
      </c>
      <c r="H37" t="s">
        <v>395</v>
      </c>
      <c r="I37" t="s">
        <v>70</v>
      </c>
      <c r="J37" t="s">
        <v>0</v>
      </c>
      <c r="K37" t="s">
        <v>0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0</v>
      </c>
      <c r="R37" s="3">
        <v>1</v>
      </c>
      <c r="S37" s="3">
        <v>1</v>
      </c>
      <c r="T37" s="3">
        <v>1</v>
      </c>
      <c r="U37" s="3">
        <v>1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</row>
    <row r="38" spans="2:71" x14ac:dyDescent="0.25">
      <c r="B38" t="s">
        <v>119</v>
      </c>
      <c r="C38" s="10">
        <v>28</v>
      </c>
      <c r="D38" t="s">
        <v>120</v>
      </c>
      <c r="E38" t="s">
        <v>121</v>
      </c>
      <c r="F38" t="s">
        <v>120</v>
      </c>
      <c r="G38" t="s">
        <v>80</v>
      </c>
      <c r="H38" t="s">
        <v>396</v>
      </c>
      <c r="I38" t="s">
        <v>70</v>
      </c>
      <c r="J38" t="s">
        <v>0</v>
      </c>
      <c r="K38" t="s">
        <v>0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</row>
    <row r="39" spans="2:71" x14ac:dyDescent="0.25">
      <c r="B39" t="s">
        <v>25</v>
      </c>
      <c r="C39" s="10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 t="s">
        <v>70</v>
      </c>
      <c r="J39" t="s">
        <v>0</v>
      </c>
      <c r="K39" t="s">
        <v>0</v>
      </c>
      <c r="L39" s="3">
        <v>1</v>
      </c>
      <c r="M39" s="3">
        <v>1</v>
      </c>
      <c r="N39" s="3">
        <v>1</v>
      </c>
      <c r="O39" s="3">
        <v>0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</row>
    <row r="40" spans="2:71" x14ac:dyDescent="0.25">
      <c r="B40" t="s">
        <v>27</v>
      </c>
      <c r="C40" s="10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 t="s">
        <v>70</v>
      </c>
      <c r="J40" t="s">
        <v>0</v>
      </c>
      <c r="K40" t="s">
        <v>0</v>
      </c>
      <c r="L40" s="3">
        <v>1</v>
      </c>
      <c r="M40" s="3">
        <v>1</v>
      </c>
      <c r="N40" s="3">
        <v>0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</row>
    <row r="41" spans="2:71" x14ac:dyDescent="0.25">
      <c r="B41" t="s">
        <v>29</v>
      </c>
      <c r="C41" s="10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 t="s">
        <v>70</v>
      </c>
      <c r="J41" t="s">
        <v>0</v>
      </c>
      <c r="K41" t="s">
        <v>0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</row>
    <row r="42" spans="2:71" x14ac:dyDescent="0.25">
      <c r="B42" t="s">
        <v>31</v>
      </c>
      <c r="C42" s="10">
        <v>32</v>
      </c>
      <c r="D42" t="s">
        <v>122</v>
      </c>
      <c r="E42" t="s">
        <v>123</v>
      </c>
      <c r="F42" t="s">
        <v>122</v>
      </c>
      <c r="G42" t="s">
        <v>71</v>
      </c>
      <c r="H42" t="s">
        <v>395</v>
      </c>
      <c r="I42" t="s">
        <v>70</v>
      </c>
      <c r="J42" t="s">
        <v>0</v>
      </c>
      <c r="K42" t="s">
        <v>0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0</v>
      </c>
      <c r="U42" s="3">
        <v>1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</row>
    <row r="43" spans="2:71" x14ac:dyDescent="0.25">
      <c r="B43" t="s">
        <v>124</v>
      </c>
      <c r="C43" s="10">
        <v>33</v>
      </c>
      <c r="D43" t="s">
        <v>103</v>
      </c>
      <c r="E43" t="s">
        <v>102</v>
      </c>
      <c r="F43" t="s">
        <v>103</v>
      </c>
      <c r="G43" t="s">
        <v>80</v>
      </c>
      <c r="H43" t="s">
        <v>396</v>
      </c>
      <c r="I43" t="s">
        <v>70</v>
      </c>
      <c r="J43" t="s">
        <v>0</v>
      </c>
      <c r="K43" t="s">
        <v>0</v>
      </c>
      <c r="L43" s="3">
        <v>0</v>
      </c>
      <c r="M43" s="3">
        <v>1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0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</row>
    <row r="44" spans="2:71" x14ac:dyDescent="0.25">
      <c r="B44" t="s">
        <v>32</v>
      </c>
      <c r="C44" s="10">
        <v>34</v>
      </c>
      <c r="D44" t="s">
        <v>125</v>
      </c>
      <c r="E44" t="s">
        <v>126</v>
      </c>
      <c r="F44" t="s">
        <v>125</v>
      </c>
      <c r="G44" t="s">
        <v>71</v>
      </c>
      <c r="H44" t="s">
        <v>395</v>
      </c>
      <c r="I44" t="s">
        <v>70</v>
      </c>
      <c r="J44" t="s">
        <v>0</v>
      </c>
      <c r="K44" t="s">
        <v>0</v>
      </c>
      <c r="L44" s="3">
        <v>1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1</v>
      </c>
      <c r="T44" s="3">
        <v>1</v>
      </c>
      <c r="U44" s="3">
        <v>1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</row>
    <row r="45" spans="2:71" x14ac:dyDescent="0.25">
      <c r="B45" t="s">
        <v>127</v>
      </c>
      <c r="C45" s="10">
        <v>35</v>
      </c>
      <c r="D45" t="s">
        <v>128</v>
      </c>
      <c r="E45" t="s">
        <v>129</v>
      </c>
      <c r="F45" t="s">
        <v>128</v>
      </c>
      <c r="G45" t="s">
        <v>80</v>
      </c>
      <c r="H45" t="s">
        <v>396</v>
      </c>
      <c r="I45" t="s">
        <v>70</v>
      </c>
      <c r="J45" t="s">
        <v>0</v>
      </c>
      <c r="K45" t="s">
        <v>0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1</v>
      </c>
      <c r="R45" s="3">
        <v>1</v>
      </c>
      <c r="S45" s="3">
        <v>1</v>
      </c>
      <c r="T45" s="3">
        <v>1</v>
      </c>
      <c r="U45" s="3">
        <v>1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</row>
    <row r="46" spans="2:71" x14ac:dyDescent="0.25">
      <c r="B46" t="s">
        <v>44</v>
      </c>
      <c r="C46" s="10">
        <v>36</v>
      </c>
      <c r="D46" t="s">
        <v>130</v>
      </c>
      <c r="E46" t="s">
        <v>131</v>
      </c>
      <c r="F46" t="s">
        <v>130</v>
      </c>
      <c r="G46" t="s">
        <v>80</v>
      </c>
      <c r="H46" t="s">
        <v>396</v>
      </c>
      <c r="I46" t="s">
        <v>70</v>
      </c>
      <c r="J46" t="s">
        <v>0</v>
      </c>
      <c r="K46" t="s">
        <v>0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</row>
    <row r="47" spans="2:71" x14ac:dyDescent="0.25">
      <c r="B47" t="s">
        <v>37</v>
      </c>
      <c r="C47" s="10">
        <v>37</v>
      </c>
      <c r="D47" t="s">
        <v>132</v>
      </c>
      <c r="E47" t="s">
        <v>133</v>
      </c>
      <c r="F47" t="s">
        <v>132</v>
      </c>
      <c r="G47" t="s">
        <v>80</v>
      </c>
      <c r="H47" t="s">
        <v>396</v>
      </c>
      <c r="I47" t="s">
        <v>70</v>
      </c>
      <c r="J47" t="s">
        <v>0</v>
      </c>
      <c r="K47" t="s">
        <v>0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</row>
    <row r="48" spans="2:71" x14ac:dyDescent="0.25">
      <c r="B48" t="s">
        <v>134</v>
      </c>
      <c r="C48" s="10">
        <v>38</v>
      </c>
      <c r="D48" t="s">
        <v>135</v>
      </c>
      <c r="E48" t="s">
        <v>136</v>
      </c>
      <c r="F48" t="s">
        <v>135</v>
      </c>
      <c r="G48" t="s">
        <v>80</v>
      </c>
      <c r="H48" t="s">
        <v>396</v>
      </c>
      <c r="I48" t="s">
        <v>70</v>
      </c>
      <c r="J48" t="s">
        <v>0</v>
      </c>
      <c r="K48" t="s">
        <v>0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0</v>
      </c>
      <c r="T48" s="3">
        <v>1</v>
      </c>
      <c r="U48" s="3">
        <v>1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</row>
    <row r="49" spans="2:71" x14ac:dyDescent="0.25">
      <c r="B49" t="s">
        <v>137</v>
      </c>
      <c r="C49" s="10">
        <v>39</v>
      </c>
      <c r="D49" t="s">
        <v>138</v>
      </c>
      <c r="E49" t="s">
        <v>139</v>
      </c>
      <c r="F49" t="s">
        <v>138</v>
      </c>
      <c r="G49" t="s">
        <v>80</v>
      </c>
      <c r="H49" t="s">
        <v>396</v>
      </c>
      <c r="I49" t="s">
        <v>70</v>
      </c>
      <c r="J49" t="s">
        <v>0</v>
      </c>
      <c r="K49" t="s">
        <v>0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</row>
    <row r="50" spans="2:71" x14ac:dyDescent="0.25">
      <c r="B50" t="s">
        <v>140</v>
      </c>
      <c r="C50" s="10">
        <v>40</v>
      </c>
      <c r="D50" t="s">
        <v>141</v>
      </c>
      <c r="E50" t="s">
        <v>142</v>
      </c>
      <c r="F50" t="s">
        <v>141</v>
      </c>
      <c r="G50" t="s">
        <v>80</v>
      </c>
      <c r="H50" t="s">
        <v>396</v>
      </c>
      <c r="I50" t="s">
        <v>70</v>
      </c>
      <c r="J50" t="s">
        <v>0</v>
      </c>
      <c r="K50" t="s">
        <v>0</v>
      </c>
      <c r="L50" s="3">
        <v>1</v>
      </c>
      <c r="M50" s="3">
        <v>1</v>
      </c>
      <c r="N50" s="3">
        <v>1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1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</row>
    <row r="51" spans="2:71" x14ac:dyDescent="0.25">
      <c r="B51" t="s">
        <v>40</v>
      </c>
      <c r="C51" s="10">
        <v>41</v>
      </c>
      <c r="D51" t="s">
        <v>143</v>
      </c>
      <c r="E51" t="s">
        <v>144</v>
      </c>
      <c r="F51" t="s">
        <v>143</v>
      </c>
      <c r="G51" t="s">
        <v>80</v>
      </c>
      <c r="H51" t="s">
        <v>396</v>
      </c>
      <c r="I51" t="s">
        <v>70</v>
      </c>
      <c r="J51" t="s">
        <v>0</v>
      </c>
      <c r="K51" t="s">
        <v>0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  <c r="S51" s="3">
        <v>1</v>
      </c>
      <c r="T51" s="3">
        <v>1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</row>
    <row r="52" spans="2:71" x14ac:dyDescent="0.25">
      <c r="B52" t="s">
        <v>43</v>
      </c>
      <c r="C52" s="10">
        <v>42</v>
      </c>
      <c r="D52" t="s">
        <v>145</v>
      </c>
      <c r="E52" t="s">
        <v>146</v>
      </c>
      <c r="F52" t="s">
        <v>145</v>
      </c>
      <c r="G52" t="s">
        <v>80</v>
      </c>
      <c r="H52" t="s">
        <v>396</v>
      </c>
      <c r="I52" t="s">
        <v>70</v>
      </c>
      <c r="J52" t="s">
        <v>0</v>
      </c>
      <c r="K52" t="s">
        <v>0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</row>
    <row r="53" spans="2:71" x14ac:dyDescent="0.25">
      <c r="B53" t="s">
        <v>35</v>
      </c>
      <c r="C53" s="10">
        <v>43</v>
      </c>
      <c r="D53" t="s">
        <v>147</v>
      </c>
      <c r="E53" t="s">
        <v>148</v>
      </c>
      <c r="F53" t="s">
        <v>147</v>
      </c>
      <c r="G53" t="s">
        <v>80</v>
      </c>
      <c r="H53" t="s">
        <v>396</v>
      </c>
      <c r="I53" t="s">
        <v>70</v>
      </c>
      <c r="J53" t="s">
        <v>0</v>
      </c>
      <c r="K53" t="s">
        <v>0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</row>
    <row r="54" spans="2:71" x14ac:dyDescent="0.25">
      <c r="B54" t="s">
        <v>150</v>
      </c>
      <c r="C54" s="10">
        <v>44</v>
      </c>
      <c r="D54" t="s">
        <v>151</v>
      </c>
      <c r="E54" t="s">
        <v>152</v>
      </c>
      <c r="F54" t="s">
        <v>151</v>
      </c>
      <c r="G54" t="s">
        <v>80</v>
      </c>
      <c r="H54" t="s">
        <v>396</v>
      </c>
      <c r="I54" t="s">
        <v>70</v>
      </c>
      <c r="J54" t="s">
        <v>0</v>
      </c>
      <c r="K54" t="s">
        <v>0</v>
      </c>
      <c r="L54" s="3">
        <v>1</v>
      </c>
      <c r="M54" s="3">
        <v>1</v>
      </c>
      <c r="N54" s="3">
        <v>1</v>
      </c>
      <c r="O54" s="3">
        <v>1</v>
      </c>
      <c r="P54" s="3">
        <v>1</v>
      </c>
      <c r="Q54" s="3">
        <v>1</v>
      </c>
      <c r="R54" s="3">
        <v>1</v>
      </c>
      <c r="S54" s="3">
        <v>1</v>
      </c>
      <c r="T54" s="3">
        <v>1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</row>
    <row r="55" spans="2:71" x14ac:dyDescent="0.25">
      <c r="B55" t="s">
        <v>42</v>
      </c>
      <c r="C55" s="10">
        <v>45</v>
      </c>
      <c r="D55" t="s">
        <v>153</v>
      </c>
      <c r="E55" t="s">
        <v>154</v>
      </c>
      <c r="F55" t="s">
        <v>153</v>
      </c>
      <c r="G55" t="s">
        <v>80</v>
      </c>
      <c r="H55" t="s">
        <v>396</v>
      </c>
      <c r="I55" t="s">
        <v>70</v>
      </c>
      <c r="J55" t="s">
        <v>0</v>
      </c>
      <c r="K55" t="s">
        <v>0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</row>
    <row r="56" spans="2:71" x14ac:dyDescent="0.25">
      <c r="B56" t="s">
        <v>155</v>
      </c>
      <c r="C56" s="10">
        <v>46</v>
      </c>
      <c r="D56" t="s">
        <v>156</v>
      </c>
      <c r="E56" t="s">
        <v>157</v>
      </c>
      <c r="F56" t="s">
        <v>156</v>
      </c>
      <c r="G56" t="s">
        <v>80</v>
      </c>
      <c r="H56" t="s">
        <v>396</v>
      </c>
      <c r="I56" t="s">
        <v>70</v>
      </c>
      <c r="J56" t="s">
        <v>0</v>
      </c>
      <c r="K56" t="s">
        <v>0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</row>
    <row r="57" spans="2:71" x14ac:dyDescent="0.25">
      <c r="B57" t="s">
        <v>38</v>
      </c>
      <c r="C57" s="10">
        <v>47</v>
      </c>
      <c r="D57" t="s">
        <v>158</v>
      </c>
      <c r="E57" t="s">
        <v>159</v>
      </c>
      <c r="F57" t="s">
        <v>158</v>
      </c>
      <c r="G57" t="s">
        <v>80</v>
      </c>
      <c r="H57" t="s">
        <v>396</v>
      </c>
      <c r="I57" t="s">
        <v>70</v>
      </c>
      <c r="J57" t="s">
        <v>0</v>
      </c>
      <c r="K57" t="s">
        <v>0</v>
      </c>
      <c r="L57" s="3">
        <v>1</v>
      </c>
      <c r="M57" s="3">
        <v>1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</row>
    <row r="58" spans="2:71" x14ac:dyDescent="0.25">
      <c r="B58" t="s">
        <v>41</v>
      </c>
      <c r="C58" s="10">
        <v>48</v>
      </c>
      <c r="D58" t="s">
        <v>160</v>
      </c>
      <c r="E58" t="s">
        <v>161</v>
      </c>
      <c r="F58" t="s">
        <v>160</v>
      </c>
      <c r="G58" t="s">
        <v>80</v>
      </c>
      <c r="H58" t="s">
        <v>396</v>
      </c>
      <c r="I58" t="s">
        <v>70</v>
      </c>
      <c r="J58" t="s">
        <v>0</v>
      </c>
      <c r="K58" t="s">
        <v>0</v>
      </c>
      <c r="L58" s="3">
        <v>1</v>
      </c>
      <c r="M58" s="3">
        <v>1</v>
      </c>
      <c r="N58" s="3">
        <v>1</v>
      </c>
      <c r="O58" s="3">
        <v>1</v>
      </c>
      <c r="P58" s="3">
        <v>1</v>
      </c>
      <c r="Q58" s="3">
        <v>1</v>
      </c>
      <c r="R58" s="3">
        <v>1</v>
      </c>
      <c r="S58" s="3">
        <v>1</v>
      </c>
      <c r="T58" s="3">
        <v>1</v>
      </c>
      <c r="U58" s="3">
        <v>1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</row>
    <row r="59" spans="2:71" x14ac:dyDescent="0.25">
      <c r="B59" t="s">
        <v>162</v>
      </c>
      <c r="C59" s="10">
        <v>49</v>
      </c>
      <c r="D59" t="s">
        <v>163</v>
      </c>
      <c r="E59" t="s">
        <v>164</v>
      </c>
      <c r="F59" t="s">
        <v>163</v>
      </c>
      <c r="G59" t="s">
        <v>80</v>
      </c>
      <c r="H59" t="s">
        <v>396</v>
      </c>
      <c r="I59" t="s">
        <v>70</v>
      </c>
      <c r="J59" t="s">
        <v>0</v>
      </c>
      <c r="K59" t="s">
        <v>0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0</v>
      </c>
      <c r="R59" s="3">
        <v>1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</row>
    <row r="60" spans="2:71" x14ac:dyDescent="0.25">
      <c r="B60" t="s">
        <v>165</v>
      </c>
      <c r="C60" s="10">
        <v>50</v>
      </c>
      <c r="D60" t="s">
        <v>166</v>
      </c>
      <c r="E60" t="s">
        <v>167</v>
      </c>
      <c r="F60" t="s">
        <v>166</v>
      </c>
      <c r="G60" t="s">
        <v>80</v>
      </c>
      <c r="H60" t="s">
        <v>396</v>
      </c>
      <c r="I60" t="s">
        <v>70</v>
      </c>
      <c r="J60" t="s">
        <v>0</v>
      </c>
      <c r="K60" t="s">
        <v>0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</row>
    <row r="61" spans="2:71" x14ac:dyDescent="0.25">
      <c r="B61" t="s">
        <v>39</v>
      </c>
      <c r="C61" s="10">
        <v>51</v>
      </c>
      <c r="D61" t="s">
        <v>168</v>
      </c>
      <c r="E61" t="s">
        <v>169</v>
      </c>
      <c r="F61" t="s">
        <v>168</v>
      </c>
      <c r="G61" t="s">
        <v>80</v>
      </c>
      <c r="H61" t="s">
        <v>396</v>
      </c>
      <c r="I61" t="s">
        <v>70</v>
      </c>
      <c r="J61" t="s">
        <v>0</v>
      </c>
      <c r="K61" t="s">
        <v>0</v>
      </c>
      <c r="L61" s="3">
        <v>1</v>
      </c>
      <c r="M61" s="3">
        <v>1</v>
      </c>
      <c r="N61" s="3">
        <v>1</v>
      </c>
      <c r="O61" s="3">
        <v>1</v>
      </c>
      <c r="P61" s="3">
        <v>1</v>
      </c>
      <c r="Q61" s="3">
        <v>0</v>
      </c>
      <c r="R61" s="3">
        <v>1</v>
      </c>
      <c r="S61" s="3">
        <v>1</v>
      </c>
      <c r="T61" s="3">
        <v>1</v>
      </c>
      <c r="U61" s="3">
        <v>1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</row>
    <row r="62" spans="2:71" x14ac:dyDescent="0.25">
      <c r="B62" t="s">
        <v>36</v>
      </c>
      <c r="C62" s="10">
        <v>52</v>
      </c>
      <c r="D62" t="s">
        <v>170</v>
      </c>
      <c r="E62" t="s">
        <v>171</v>
      </c>
      <c r="F62" t="s">
        <v>170</v>
      </c>
      <c r="G62" t="s">
        <v>80</v>
      </c>
      <c r="H62" t="s">
        <v>396</v>
      </c>
      <c r="I62" t="s">
        <v>70</v>
      </c>
      <c r="J62" t="s">
        <v>0</v>
      </c>
      <c r="K62" t="s">
        <v>0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1</v>
      </c>
      <c r="R62" s="3">
        <v>1</v>
      </c>
      <c r="S62" s="3">
        <v>1</v>
      </c>
      <c r="T62" s="3">
        <v>1</v>
      </c>
      <c r="U62" s="3">
        <v>1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</row>
    <row r="63" spans="2:71" x14ac:dyDescent="0.25">
      <c r="B63" t="s">
        <v>172</v>
      </c>
      <c r="C63" s="10">
        <v>53</v>
      </c>
      <c r="D63" t="s">
        <v>173</v>
      </c>
      <c r="E63" t="s">
        <v>174</v>
      </c>
      <c r="F63" t="s">
        <v>173</v>
      </c>
      <c r="G63" t="s">
        <v>80</v>
      </c>
      <c r="H63" t="s">
        <v>396</v>
      </c>
      <c r="I63" t="s">
        <v>173</v>
      </c>
      <c r="J63" t="s">
        <v>0</v>
      </c>
      <c r="K63" t="s">
        <v>0</v>
      </c>
      <c r="L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>
        <v>1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</row>
  </sheetData>
  <conditionalFormatting sqref="L11:BS63">
    <cfRule type="expression" dxfId="3" priority="1">
      <formula>(L11=0)</formula>
    </cfRule>
    <cfRule type="expression" dxfId="2" priority="2">
      <formula>(L11=1)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4:BS63"/>
  <sheetViews>
    <sheetView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D6" sqref="D6"/>
    </sheetView>
  </sheetViews>
  <sheetFormatPr defaultColWidth="8.85546875" defaultRowHeight="15" x14ac:dyDescent="0.25"/>
  <cols>
    <col min="1" max="1" width="3.7109375" customWidth="1"/>
    <col min="12" max="71" width="7.7109375" customWidth="1"/>
  </cols>
  <sheetData>
    <row r="4" spans="2:71" ht="15.75" x14ac:dyDescent="0.25">
      <c r="D4" s="15" t="s">
        <v>528</v>
      </c>
    </row>
    <row r="6" spans="2:71" ht="15" customHeight="1" x14ac:dyDescent="0.25">
      <c r="D6" s="84"/>
      <c r="E6" s="84"/>
      <c r="F6" s="84"/>
      <c r="G6" s="84"/>
      <c r="H6" s="84"/>
      <c r="I6" s="84"/>
      <c r="J6" s="84"/>
      <c r="K6" s="84"/>
      <c r="L6" s="84"/>
      <c r="M6" s="84"/>
    </row>
    <row r="7" spans="2:71" x14ac:dyDescent="0.25"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2:71" x14ac:dyDescent="0.25">
      <c r="D8" s="84"/>
      <c r="E8" s="84"/>
      <c r="F8" s="84"/>
      <c r="G8" s="84"/>
      <c r="H8" s="84"/>
      <c r="I8" s="84"/>
      <c r="J8" s="84"/>
      <c r="K8" s="84"/>
      <c r="L8" s="84"/>
      <c r="M8" s="84"/>
    </row>
    <row r="10" spans="2:71" ht="30" x14ac:dyDescent="0.25">
      <c r="B10" t="s">
        <v>2</v>
      </c>
      <c r="C10" t="s">
        <v>45</v>
      </c>
      <c r="D10" t="s">
        <v>46</v>
      </c>
      <c r="E10" t="s">
        <v>47</v>
      </c>
      <c r="F10" t="s">
        <v>48</v>
      </c>
      <c r="G10" t="s">
        <v>49</v>
      </c>
      <c r="H10" s="9" t="s">
        <v>403</v>
      </c>
      <c r="I10" s="9" t="s">
        <v>404</v>
      </c>
      <c r="J10" s="9" t="s">
        <v>175</v>
      </c>
      <c r="K10" s="9" t="s">
        <v>176</v>
      </c>
      <c r="L10" s="2" t="s">
        <v>246</v>
      </c>
      <c r="M10" s="2" t="s">
        <v>247</v>
      </c>
      <c r="N10" s="2" t="s">
        <v>248</v>
      </c>
      <c r="O10" s="2" t="s">
        <v>249</v>
      </c>
      <c r="P10" s="2" t="s">
        <v>250</v>
      </c>
      <c r="Q10" s="2" t="s">
        <v>251</v>
      </c>
      <c r="R10" s="2" t="s">
        <v>252</v>
      </c>
      <c r="S10" s="2" t="s">
        <v>253</v>
      </c>
      <c r="T10" s="2" t="s">
        <v>254</v>
      </c>
      <c r="U10" s="2" t="s">
        <v>255</v>
      </c>
      <c r="V10" s="2" t="s">
        <v>256</v>
      </c>
      <c r="W10" s="2" t="s">
        <v>257</v>
      </c>
      <c r="X10" s="2" t="s">
        <v>258</v>
      </c>
      <c r="Y10" s="2" t="s">
        <v>259</v>
      </c>
      <c r="Z10" s="2" t="s">
        <v>260</v>
      </c>
      <c r="AA10" s="2" t="s">
        <v>261</v>
      </c>
      <c r="AB10" s="2" t="s">
        <v>262</v>
      </c>
      <c r="AC10" s="2" t="s">
        <v>263</v>
      </c>
      <c r="AD10" s="2" t="s">
        <v>264</v>
      </c>
      <c r="AE10" s="2" t="s">
        <v>265</v>
      </c>
      <c r="AF10" s="2" t="s">
        <v>266</v>
      </c>
      <c r="AG10" s="2" t="s">
        <v>267</v>
      </c>
      <c r="AH10" s="2" t="s">
        <v>268</v>
      </c>
      <c r="AI10" s="2" t="s">
        <v>269</v>
      </c>
      <c r="AJ10" s="2" t="s">
        <v>270</v>
      </c>
      <c r="AK10" s="2" t="s">
        <v>271</v>
      </c>
      <c r="AL10" s="2" t="s">
        <v>272</v>
      </c>
      <c r="AM10" s="2" t="s">
        <v>273</v>
      </c>
      <c r="AN10" s="2" t="s">
        <v>274</v>
      </c>
      <c r="AO10" s="2" t="s">
        <v>275</v>
      </c>
      <c r="AP10" s="2" t="s">
        <v>276</v>
      </c>
      <c r="AQ10" s="2" t="s">
        <v>277</v>
      </c>
      <c r="AR10" s="2" t="s">
        <v>278</v>
      </c>
      <c r="AS10" s="2" t="s">
        <v>279</v>
      </c>
      <c r="AT10" s="2" t="s">
        <v>280</v>
      </c>
      <c r="AU10" s="2" t="s">
        <v>281</v>
      </c>
      <c r="AV10" s="2" t="s">
        <v>282</v>
      </c>
      <c r="AW10" s="2" t="s">
        <v>283</v>
      </c>
      <c r="AX10" s="2" t="s">
        <v>284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289</v>
      </c>
      <c r="BD10" s="2" t="s">
        <v>290</v>
      </c>
      <c r="BE10" s="2" t="s">
        <v>291</v>
      </c>
      <c r="BF10" s="2" t="s">
        <v>292</v>
      </c>
      <c r="BG10" s="2" t="s">
        <v>293</v>
      </c>
      <c r="BH10" s="2" t="s">
        <v>294</v>
      </c>
      <c r="BI10" s="2" t="s">
        <v>295</v>
      </c>
      <c r="BJ10" s="2" t="s">
        <v>296</v>
      </c>
      <c r="BK10" s="2" t="s">
        <v>297</v>
      </c>
      <c r="BL10" s="2" t="s">
        <v>298</v>
      </c>
      <c r="BM10" s="2" t="s">
        <v>299</v>
      </c>
      <c r="BN10" s="2" t="s">
        <v>300</v>
      </c>
      <c r="BO10" s="2" t="s">
        <v>301</v>
      </c>
      <c r="BP10" s="2" t="s">
        <v>302</v>
      </c>
      <c r="BQ10" s="2" t="s">
        <v>303</v>
      </c>
      <c r="BR10" s="2" t="s">
        <v>304</v>
      </c>
      <c r="BS10" s="2" t="s">
        <v>305</v>
      </c>
    </row>
    <row r="11" spans="2:71" x14ac:dyDescent="0.25">
      <c r="B11" t="s">
        <v>69</v>
      </c>
      <c r="C11" s="10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 t="s">
        <v>70</v>
      </c>
      <c r="J11" t="s">
        <v>0</v>
      </c>
      <c r="K11" t="s">
        <v>0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</row>
    <row r="12" spans="2:71" x14ac:dyDescent="0.25">
      <c r="B12" t="s">
        <v>3</v>
      </c>
      <c r="C12" s="10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 t="s">
        <v>70</v>
      </c>
      <c r="J12" t="s">
        <v>0</v>
      </c>
      <c r="K12" t="s">
        <v>0</v>
      </c>
      <c r="L12" s="3">
        <v>1</v>
      </c>
      <c r="M12" s="3">
        <v>1</v>
      </c>
      <c r="N12" s="3">
        <v>1</v>
      </c>
      <c r="O12" s="3">
        <v>0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</row>
    <row r="13" spans="2:71" x14ac:dyDescent="0.25">
      <c r="B13" t="s">
        <v>5</v>
      </c>
      <c r="C13" s="10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 t="s">
        <v>70</v>
      </c>
      <c r="J13" t="s">
        <v>0</v>
      </c>
      <c r="K13" t="s">
        <v>0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</row>
    <row r="14" spans="2:71" x14ac:dyDescent="0.25">
      <c r="B14" t="s">
        <v>7</v>
      </c>
      <c r="C14" s="10">
        <v>4</v>
      </c>
      <c r="D14" t="s">
        <v>75</v>
      </c>
      <c r="E14" t="s">
        <v>76</v>
      </c>
      <c r="F14" t="s">
        <v>75</v>
      </c>
      <c r="G14" t="s">
        <v>71</v>
      </c>
      <c r="H14" t="s">
        <v>395</v>
      </c>
      <c r="I14" t="s">
        <v>70</v>
      </c>
      <c r="J14" t="s">
        <v>0</v>
      </c>
      <c r="K14" t="s">
        <v>0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</row>
    <row r="15" spans="2:71" x14ac:dyDescent="0.25">
      <c r="B15" t="s">
        <v>34</v>
      </c>
      <c r="C15" s="10">
        <v>5</v>
      </c>
      <c r="D15" t="s">
        <v>78</v>
      </c>
      <c r="E15" t="s">
        <v>79</v>
      </c>
      <c r="F15" t="s">
        <v>78</v>
      </c>
      <c r="G15" t="s">
        <v>80</v>
      </c>
      <c r="H15" t="s">
        <v>395</v>
      </c>
      <c r="I15" t="s">
        <v>70</v>
      </c>
      <c r="J15" t="s">
        <v>0</v>
      </c>
      <c r="K15" t="s">
        <v>0</v>
      </c>
      <c r="L15" s="3">
        <v>1</v>
      </c>
      <c r="M15" s="3">
        <v>0</v>
      </c>
      <c r="N15" s="3">
        <v>1</v>
      </c>
      <c r="O15" s="3">
        <v>1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1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</row>
    <row r="16" spans="2:71" x14ac:dyDescent="0.25">
      <c r="B16" t="s">
        <v>82</v>
      </c>
      <c r="C16" s="10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 t="s">
        <v>70</v>
      </c>
      <c r="J16" t="s">
        <v>0</v>
      </c>
      <c r="K16" t="s">
        <v>0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0</v>
      </c>
      <c r="R16" s="3">
        <v>1</v>
      </c>
      <c r="S16" s="3">
        <v>1</v>
      </c>
      <c r="T16" s="3">
        <v>1</v>
      </c>
      <c r="U16" s="3">
        <v>1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</row>
    <row r="17" spans="2:71" x14ac:dyDescent="0.25">
      <c r="B17" t="s">
        <v>84</v>
      </c>
      <c r="C17" s="10">
        <v>7</v>
      </c>
      <c r="D17" t="s">
        <v>85</v>
      </c>
      <c r="E17" t="s">
        <v>86</v>
      </c>
      <c r="F17" t="s">
        <v>85</v>
      </c>
      <c r="G17" t="s">
        <v>71</v>
      </c>
      <c r="H17" t="s">
        <v>395</v>
      </c>
      <c r="I17" t="s">
        <v>70</v>
      </c>
      <c r="J17" t="s">
        <v>0</v>
      </c>
      <c r="K17" t="s">
        <v>0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0</v>
      </c>
      <c r="U17" s="3">
        <v>1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</row>
    <row r="18" spans="2:71" x14ac:dyDescent="0.25">
      <c r="B18" t="s">
        <v>8</v>
      </c>
      <c r="C18" s="10">
        <v>8</v>
      </c>
      <c r="D18" t="s">
        <v>87</v>
      </c>
      <c r="E18" t="s">
        <v>88</v>
      </c>
      <c r="F18" t="s">
        <v>87</v>
      </c>
      <c r="G18" t="s">
        <v>71</v>
      </c>
      <c r="H18" t="s">
        <v>395</v>
      </c>
      <c r="I18" t="s">
        <v>70</v>
      </c>
      <c r="J18" t="s">
        <v>0</v>
      </c>
      <c r="K18" t="s">
        <v>0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0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</row>
    <row r="19" spans="2:71" x14ac:dyDescent="0.25">
      <c r="B19" t="s">
        <v>89</v>
      </c>
      <c r="C19" s="10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 t="s">
        <v>70</v>
      </c>
      <c r="J19" t="s">
        <v>0</v>
      </c>
      <c r="K19" t="s">
        <v>0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</row>
    <row r="20" spans="2:71" x14ac:dyDescent="0.25">
      <c r="B20" t="s">
        <v>9</v>
      </c>
      <c r="C20" s="10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 t="s">
        <v>70</v>
      </c>
      <c r="J20" t="s">
        <v>0</v>
      </c>
      <c r="K20" t="s">
        <v>0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</row>
    <row r="21" spans="2:71" x14ac:dyDescent="0.25">
      <c r="B21" t="s">
        <v>11</v>
      </c>
      <c r="C21" s="10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 t="s">
        <v>70</v>
      </c>
      <c r="J21" t="s">
        <v>0</v>
      </c>
      <c r="K21" t="s">
        <v>0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0</v>
      </c>
      <c r="W21" s="3">
        <v>0</v>
      </c>
      <c r="X21" s="3">
        <v>0</v>
      </c>
      <c r="Y21" s="3">
        <v>0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</row>
    <row r="22" spans="2:71" x14ac:dyDescent="0.25">
      <c r="B22" t="s">
        <v>13</v>
      </c>
      <c r="C22" s="10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 t="s">
        <v>70</v>
      </c>
      <c r="J22" t="s">
        <v>0</v>
      </c>
      <c r="K22" t="s">
        <v>0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</row>
    <row r="23" spans="2:71" x14ac:dyDescent="0.25">
      <c r="B23" t="s">
        <v>15</v>
      </c>
      <c r="C23" s="10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 t="s">
        <v>70</v>
      </c>
      <c r="J23" t="s">
        <v>0</v>
      </c>
      <c r="K23" t="s">
        <v>0</v>
      </c>
      <c r="L23" s="3">
        <v>1</v>
      </c>
      <c r="M23" s="3">
        <v>1</v>
      </c>
      <c r="N23" s="3">
        <v>0</v>
      </c>
      <c r="O23" s="3">
        <v>1</v>
      </c>
      <c r="P23" s="3">
        <v>1</v>
      </c>
      <c r="Q23" s="3">
        <v>0</v>
      </c>
      <c r="R23" s="3">
        <v>1</v>
      </c>
      <c r="S23" s="3">
        <v>1</v>
      </c>
      <c r="T23" s="3">
        <v>1</v>
      </c>
      <c r="U23" s="3">
        <v>1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</row>
    <row r="24" spans="2:71" x14ac:dyDescent="0.25">
      <c r="B24" t="s">
        <v>17</v>
      </c>
      <c r="C24" s="10">
        <v>14</v>
      </c>
      <c r="D24" t="s">
        <v>91</v>
      </c>
      <c r="E24" t="s">
        <v>92</v>
      </c>
      <c r="F24" t="s">
        <v>91</v>
      </c>
      <c r="G24" t="s">
        <v>71</v>
      </c>
      <c r="H24" t="s">
        <v>395</v>
      </c>
      <c r="I24" t="s">
        <v>70</v>
      </c>
      <c r="J24" t="s">
        <v>0</v>
      </c>
      <c r="K24" t="s">
        <v>0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</row>
    <row r="25" spans="2:71" x14ac:dyDescent="0.25">
      <c r="B25" t="s">
        <v>94</v>
      </c>
      <c r="C25" s="10">
        <v>15</v>
      </c>
      <c r="D25" t="s">
        <v>95</v>
      </c>
      <c r="E25" t="s">
        <v>96</v>
      </c>
      <c r="F25" t="s">
        <v>95</v>
      </c>
      <c r="G25" t="s">
        <v>71</v>
      </c>
      <c r="H25" t="s">
        <v>396</v>
      </c>
      <c r="I25" t="s">
        <v>70</v>
      </c>
      <c r="J25" t="s">
        <v>0</v>
      </c>
      <c r="K25" t="s">
        <v>0</v>
      </c>
      <c r="L25" s="3">
        <v>0</v>
      </c>
      <c r="M25" s="3">
        <v>1</v>
      </c>
      <c r="N25" s="3">
        <v>0</v>
      </c>
      <c r="O25" s="3">
        <v>0</v>
      </c>
      <c r="P25" s="3">
        <v>0</v>
      </c>
      <c r="Q25" s="3">
        <v>1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</row>
    <row r="26" spans="2:71" x14ac:dyDescent="0.25">
      <c r="B26" t="s">
        <v>97</v>
      </c>
      <c r="C26" s="10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 t="s">
        <v>70</v>
      </c>
      <c r="J26" t="s">
        <v>0</v>
      </c>
      <c r="K26" t="s">
        <v>0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</row>
    <row r="27" spans="2:71" x14ac:dyDescent="0.25">
      <c r="B27" t="s">
        <v>19</v>
      </c>
      <c r="C27" s="10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 t="s">
        <v>70</v>
      </c>
      <c r="J27" t="s">
        <v>0</v>
      </c>
      <c r="K27" t="s">
        <v>0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1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</row>
    <row r="28" spans="2:71" x14ac:dyDescent="0.25">
      <c r="B28" t="s">
        <v>98</v>
      </c>
      <c r="C28" s="10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 t="s">
        <v>70</v>
      </c>
      <c r="J28" t="s">
        <v>0</v>
      </c>
      <c r="K28" t="s">
        <v>0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</row>
    <row r="29" spans="2:71" x14ac:dyDescent="0.25">
      <c r="B29" t="s">
        <v>100</v>
      </c>
      <c r="C29" s="10">
        <v>19</v>
      </c>
      <c r="D29" t="s">
        <v>101</v>
      </c>
      <c r="E29" t="s">
        <v>102</v>
      </c>
      <c r="F29" t="s">
        <v>103</v>
      </c>
      <c r="G29" t="s">
        <v>71</v>
      </c>
      <c r="H29" t="s">
        <v>396</v>
      </c>
      <c r="I29" t="s">
        <v>70</v>
      </c>
      <c r="J29" t="s">
        <v>0</v>
      </c>
      <c r="K29" t="s">
        <v>0</v>
      </c>
      <c r="L29" s="3">
        <v>0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0</v>
      </c>
      <c r="U29" s="3">
        <v>1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</row>
    <row r="30" spans="2:71" x14ac:dyDescent="0.25">
      <c r="B30" t="s">
        <v>104</v>
      </c>
      <c r="C30" s="10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 t="s">
        <v>70</v>
      </c>
      <c r="J30" t="s">
        <v>0</v>
      </c>
      <c r="K30" t="s">
        <v>0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</row>
    <row r="31" spans="2:71" x14ac:dyDescent="0.25">
      <c r="B31" t="s">
        <v>106</v>
      </c>
      <c r="C31" s="10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 t="s">
        <v>70</v>
      </c>
      <c r="J31" t="s">
        <v>0</v>
      </c>
      <c r="K31" t="s">
        <v>0</v>
      </c>
      <c r="L31" s="3">
        <v>1</v>
      </c>
      <c r="M31" s="3">
        <v>1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</row>
    <row r="32" spans="2:71" x14ac:dyDescent="0.25">
      <c r="B32" t="s">
        <v>108</v>
      </c>
      <c r="C32" s="10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 t="s">
        <v>70</v>
      </c>
      <c r="J32" t="s">
        <v>0</v>
      </c>
      <c r="K32" t="s">
        <v>0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</row>
    <row r="33" spans="2:71" x14ac:dyDescent="0.25">
      <c r="B33" t="s">
        <v>21</v>
      </c>
      <c r="C33" s="10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 t="s">
        <v>70</v>
      </c>
      <c r="J33" t="s">
        <v>0</v>
      </c>
      <c r="K33" t="s">
        <v>0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</row>
    <row r="34" spans="2:71" x14ac:dyDescent="0.25">
      <c r="B34" t="s">
        <v>33</v>
      </c>
      <c r="C34" s="10">
        <v>24</v>
      </c>
      <c r="D34" t="s">
        <v>110</v>
      </c>
      <c r="E34" t="s">
        <v>111</v>
      </c>
      <c r="F34" t="s">
        <v>110</v>
      </c>
      <c r="G34" t="s">
        <v>71</v>
      </c>
      <c r="H34" t="s">
        <v>396</v>
      </c>
      <c r="I34" t="s">
        <v>70</v>
      </c>
      <c r="J34" t="s">
        <v>0</v>
      </c>
      <c r="K34" t="s">
        <v>0</v>
      </c>
      <c r="L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1</v>
      </c>
      <c r="R34" s="3">
        <v>1</v>
      </c>
      <c r="S34" s="3">
        <v>1</v>
      </c>
      <c r="T34" s="3">
        <v>1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</row>
    <row r="35" spans="2:71" x14ac:dyDescent="0.25">
      <c r="B35" t="s">
        <v>112</v>
      </c>
      <c r="C35" s="10">
        <v>25</v>
      </c>
      <c r="D35" t="s">
        <v>113</v>
      </c>
      <c r="E35" t="s">
        <v>114</v>
      </c>
      <c r="F35" t="s">
        <v>113</v>
      </c>
      <c r="G35" t="s">
        <v>71</v>
      </c>
      <c r="H35" t="s">
        <v>395</v>
      </c>
      <c r="I35" t="s">
        <v>70</v>
      </c>
      <c r="J35" t="s">
        <v>0</v>
      </c>
      <c r="K35" t="s">
        <v>0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</row>
    <row r="36" spans="2:71" x14ac:dyDescent="0.25">
      <c r="B36" t="s">
        <v>23</v>
      </c>
      <c r="C36" s="10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 t="s">
        <v>70</v>
      </c>
      <c r="J36" t="s">
        <v>0</v>
      </c>
      <c r="K36" t="s">
        <v>0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</row>
    <row r="37" spans="2:71" x14ac:dyDescent="0.25">
      <c r="B37" t="s">
        <v>116</v>
      </c>
      <c r="C37" s="10">
        <v>27</v>
      </c>
      <c r="D37" t="s">
        <v>117</v>
      </c>
      <c r="E37" t="s">
        <v>118</v>
      </c>
      <c r="F37" t="s">
        <v>117</v>
      </c>
      <c r="G37" t="s">
        <v>71</v>
      </c>
      <c r="H37" t="s">
        <v>395</v>
      </c>
      <c r="I37" t="s">
        <v>70</v>
      </c>
      <c r="J37" t="s">
        <v>0</v>
      </c>
      <c r="K37" t="s">
        <v>0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0</v>
      </c>
      <c r="R37" s="3">
        <v>1</v>
      </c>
      <c r="S37" s="3">
        <v>1</v>
      </c>
      <c r="T37" s="3">
        <v>1</v>
      </c>
      <c r="U37" s="3">
        <v>1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</row>
    <row r="38" spans="2:71" x14ac:dyDescent="0.25">
      <c r="B38" t="s">
        <v>119</v>
      </c>
      <c r="C38" s="10">
        <v>28</v>
      </c>
      <c r="D38" t="s">
        <v>120</v>
      </c>
      <c r="E38" t="s">
        <v>121</v>
      </c>
      <c r="F38" t="s">
        <v>120</v>
      </c>
      <c r="G38" t="s">
        <v>80</v>
      </c>
      <c r="H38" t="s">
        <v>396</v>
      </c>
      <c r="I38" t="s">
        <v>70</v>
      </c>
      <c r="J38" t="s">
        <v>0</v>
      </c>
      <c r="K38" t="s">
        <v>0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</row>
    <row r="39" spans="2:71" x14ac:dyDescent="0.25">
      <c r="B39" t="s">
        <v>25</v>
      </c>
      <c r="C39" s="10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 t="s">
        <v>70</v>
      </c>
      <c r="J39" t="s">
        <v>0</v>
      </c>
      <c r="K39" t="s">
        <v>0</v>
      </c>
      <c r="L39" s="3">
        <v>1</v>
      </c>
      <c r="M39" s="3">
        <v>1</v>
      </c>
      <c r="N39" s="3">
        <v>1</v>
      </c>
      <c r="O39" s="3">
        <v>0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</row>
    <row r="40" spans="2:71" x14ac:dyDescent="0.25">
      <c r="B40" t="s">
        <v>27</v>
      </c>
      <c r="C40" s="10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 t="s">
        <v>70</v>
      </c>
      <c r="J40" t="s">
        <v>0</v>
      </c>
      <c r="K40" t="s">
        <v>0</v>
      </c>
      <c r="L40" s="3">
        <v>1</v>
      </c>
      <c r="M40" s="3">
        <v>1</v>
      </c>
      <c r="N40" s="3">
        <v>0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</row>
    <row r="41" spans="2:71" x14ac:dyDescent="0.25">
      <c r="B41" t="s">
        <v>29</v>
      </c>
      <c r="C41" s="10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 t="s">
        <v>70</v>
      </c>
      <c r="J41" t="s">
        <v>0</v>
      </c>
      <c r="K41" t="s">
        <v>0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</row>
    <row r="42" spans="2:71" x14ac:dyDescent="0.25">
      <c r="B42" t="s">
        <v>31</v>
      </c>
      <c r="C42" s="10">
        <v>32</v>
      </c>
      <c r="D42" t="s">
        <v>122</v>
      </c>
      <c r="E42" t="s">
        <v>123</v>
      </c>
      <c r="F42" t="s">
        <v>122</v>
      </c>
      <c r="G42" t="s">
        <v>71</v>
      </c>
      <c r="H42" t="s">
        <v>395</v>
      </c>
      <c r="I42" t="s">
        <v>70</v>
      </c>
      <c r="J42" t="s">
        <v>0</v>
      </c>
      <c r="K42" t="s">
        <v>0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0</v>
      </c>
      <c r="U42" s="3">
        <v>1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</row>
    <row r="43" spans="2:71" x14ac:dyDescent="0.25">
      <c r="B43" t="s">
        <v>124</v>
      </c>
      <c r="C43" s="10">
        <v>33</v>
      </c>
      <c r="D43" t="s">
        <v>103</v>
      </c>
      <c r="E43" t="s">
        <v>102</v>
      </c>
      <c r="F43" t="s">
        <v>103</v>
      </c>
      <c r="G43" t="s">
        <v>80</v>
      </c>
      <c r="H43" t="s">
        <v>396</v>
      </c>
      <c r="I43" t="s">
        <v>70</v>
      </c>
      <c r="J43" t="s">
        <v>0</v>
      </c>
      <c r="K43" t="s">
        <v>0</v>
      </c>
      <c r="L43" s="3">
        <v>0</v>
      </c>
      <c r="M43" s="3">
        <v>1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0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</row>
    <row r="44" spans="2:71" x14ac:dyDescent="0.25">
      <c r="B44" t="s">
        <v>32</v>
      </c>
      <c r="C44" s="10">
        <v>34</v>
      </c>
      <c r="D44" t="s">
        <v>125</v>
      </c>
      <c r="E44" t="s">
        <v>126</v>
      </c>
      <c r="F44" t="s">
        <v>125</v>
      </c>
      <c r="G44" t="s">
        <v>71</v>
      </c>
      <c r="H44" t="s">
        <v>395</v>
      </c>
      <c r="I44" t="s">
        <v>70</v>
      </c>
      <c r="J44" t="s">
        <v>0</v>
      </c>
      <c r="K44" t="s">
        <v>0</v>
      </c>
      <c r="L44" s="3">
        <v>1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1</v>
      </c>
      <c r="T44" s="3">
        <v>1</v>
      </c>
      <c r="U44" s="3">
        <v>1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0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</row>
    <row r="45" spans="2:71" x14ac:dyDescent="0.25">
      <c r="B45" t="s">
        <v>127</v>
      </c>
      <c r="C45" s="10">
        <v>35</v>
      </c>
      <c r="D45" t="s">
        <v>128</v>
      </c>
      <c r="E45" t="s">
        <v>129</v>
      </c>
      <c r="F45" t="s">
        <v>128</v>
      </c>
      <c r="G45" t="s">
        <v>80</v>
      </c>
      <c r="H45" t="s">
        <v>396</v>
      </c>
      <c r="I45" t="s">
        <v>70</v>
      </c>
      <c r="J45" t="s">
        <v>0</v>
      </c>
      <c r="K45" t="s">
        <v>0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1</v>
      </c>
      <c r="R45" s="3">
        <v>1</v>
      </c>
      <c r="S45" s="3">
        <v>1</v>
      </c>
      <c r="T45" s="3">
        <v>1</v>
      </c>
      <c r="U45" s="3">
        <v>1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</row>
    <row r="46" spans="2:71" x14ac:dyDescent="0.25">
      <c r="B46" t="s">
        <v>44</v>
      </c>
      <c r="C46" s="10">
        <v>36</v>
      </c>
      <c r="D46" t="s">
        <v>130</v>
      </c>
      <c r="E46" t="s">
        <v>131</v>
      </c>
      <c r="F46" t="s">
        <v>130</v>
      </c>
      <c r="G46" t="s">
        <v>80</v>
      </c>
      <c r="H46" t="s">
        <v>396</v>
      </c>
      <c r="I46" t="s">
        <v>70</v>
      </c>
      <c r="J46" t="s">
        <v>0</v>
      </c>
      <c r="K46" t="s">
        <v>0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</row>
    <row r="47" spans="2:71" x14ac:dyDescent="0.25">
      <c r="B47" t="s">
        <v>37</v>
      </c>
      <c r="C47" s="10">
        <v>37</v>
      </c>
      <c r="D47" t="s">
        <v>132</v>
      </c>
      <c r="E47" t="s">
        <v>133</v>
      </c>
      <c r="F47" t="s">
        <v>132</v>
      </c>
      <c r="G47" t="s">
        <v>80</v>
      </c>
      <c r="H47" t="s">
        <v>396</v>
      </c>
      <c r="I47" t="s">
        <v>70</v>
      </c>
      <c r="J47" t="s">
        <v>0</v>
      </c>
      <c r="K47" t="s">
        <v>0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</row>
    <row r="48" spans="2:71" x14ac:dyDescent="0.25">
      <c r="B48" t="s">
        <v>134</v>
      </c>
      <c r="C48" s="10">
        <v>38</v>
      </c>
      <c r="D48" t="s">
        <v>135</v>
      </c>
      <c r="E48" t="s">
        <v>136</v>
      </c>
      <c r="F48" t="s">
        <v>135</v>
      </c>
      <c r="G48" t="s">
        <v>80</v>
      </c>
      <c r="H48" t="s">
        <v>396</v>
      </c>
      <c r="I48" t="s">
        <v>70</v>
      </c>
      <c r="J48" t="s">
        <v>0</v>
      </c>
      <c r="K48" t="s">
        <v>0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0</v>
      </c>
      <c r="T48" s="3">
        <v>1</v>
      </c>
      <c r="U48" s="3">
        <v>1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</row>
    <row r="49" spans="2:71" x14ac:dyDescent="0.25">
      <c r="B49" t="s">
        <v>137</v>
      </c>
      <c r="C49" s="10">
        <v>39</v>
      </c>
      <c r="D49" t="s">
        <v>138</v>
      </c>
      <c r="E49" t="s">
        <v>139</v>
      </c>
      <c r="F49" t="s">
        <v>138</v>
      </c>
      <c r="G49" t="s">
        <v>80</v>
      </c>
      <c r="H49" t="s">
        <v>396</v>
      </c>
      <c r="I49" t="s">
        <v>70</v>
      </c>
      <c r="J49" t="s">
        <v>0</v>
      </c>
      <c r="K49" t="s">
        <v>0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</row>
    <row r="50" spans="2:71" x14ac:dyDescent="0.25">
      <c r="B50" t="s">
        <v>140</v>
      </c>
      <c r="C50" s="10">
        <v>40</v>
      </c>
      <c r="D50" t="s">
        <v>141</v>
      </c>
      <c r="E50" t="s">
        <v>142</v>
      </c>
      <c r="F50" t="s">
        <v>141</v>
      </c>
      <c r="G50" t="s">
        <v>80</v>
      </c>
      <c r="H50" t="s">
        <v>396</v>
      </c>
      <c r="I50" t="s">
        <v>70</v>
      </c>
      <c r="J50" t="s">
        <v>0</v>
      </c>
      <c r="K50" t="s">
        <v>0</v>
      </c>
      <c r="L50" s="3">
        <v>1</v>
      </c>
      <c r="M50" s="3">
        <v>1</v>
      </c>
      <c r="N50" s="3">
        <v>1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1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</row>
    <row r="51" spans="2:71" x14ac:dyDescent="0.25">
      <c r="B51" t="s">
        <v>40</v>
      </c>
      <c r="C51" s="10">
        <v>41</v>
      </c>
      <c r="D51" t="s">
        <v>143</v>
      </c>
      <c r="E51" t="s">
        <v>144</v>
      </c>
      <c r="F51" t="s">
        <v>143</v>
      </c>
      <c r="G51" t="s">
        <v>80</v>
      </c>
      <c r="H51" t="s">
        <v>396</v>
      </c>
      <c r="I51" t="s">
        <v>70</v>
      </c>
      <c r="J51" t="s">
        <v>0</v>
      </c>
      <c r="K51" t="s">
        <v>0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  <c r="S51" s="3">
        <v>1</v>
      </c>
      <c r="T51" s="3">
        <v>1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</row>
    <row r="52" spans="2:71" x14ac:dyDescent="0.25">
      <c r="B52" t="s">
        <v>43</v>
      </c>
      <c r="C52" s="10">
        <v>42</v>
      </c>
      <c r="D52" t="s">
        <v>145</v>
      </c>
      <c r="E52" t="s">
        <v>146</v>
      </c>
      <c r="F52" t="s">
        <v>145</v>
      </c>
      <c r="G52" t="s">
        <v>80</v>
      </c>
      <c r="H52" t="s">
        <v>396</v>
      </c>
      <c r="I52" t="s">
        <v>70</v>
      </c>
      <c r="J52" t="s">
        <v>0</v>
      </c>
      <c r="K52" t="s">
        <v>0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</row>
    <row r="53" spans="2:71" x14ac:dyDescent="0.25">
      <c r="B53" t="s">
        <v>35</v>
      </c>
      <c r="C53" s="10">
        <v>43</v>
      </c>
      <c r="D53" t="s">
        <v>147</v>
      </c>
      <c r="E53" t="s">
        <v>148</v>
      </c>
      <c r="F53" t="s">
        <v>147</v>
      </c>
      <c r="G53" t="s">
        <v>80</v>
      </c>
      <c r="H53" t="s">
        <v>396</v>
      </c>
      <c r="I53" t="s">
        <v>70</v>
      </c>
      <c r="J53" t="s">
        <v>0</v>
      </c>
      <c r="K53" t="s">
        <v>0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</row>
    <row r="54" spans="2:71" x14ac:dyDescent="0.25">
      <c r="B54" t="s">
        <v>150</v>
      </c>
      <c r="C54" s="10">
        <v>44</v>
      </c>
      <c r="D54" t="s">
        <v>151</v>
      </c>
      <c r="E54" t="s">
        <v>152</v>
      </c>
      <c r="F54" t="s">
        <v>151</v>
      </c>
      <c r="G54" t="s">
        <v>80</v>
      </c>
      <c r="H54" t="s">
        <v>396</v>
      </c>
      <c r="I54" t="s">
        <v>70</v>
      </c>
      <c r="J54" t="s">
        <v>0</v>
      </c>
      <c r="K54" t="s">
        <v>0</v>
      </c>
      <c r="L54" s="3">
        <v>1</v>
      </c>
      <c r="M54" s="3">
        <v>1</v>
      </c>
      <c r="N54" s="3">
        <v>1</v>
      </c>
      <c r="O54" s="3">
        <v>1</v>
      </c>
      <c r="P54" s="3">
        <v>1</v>
      </c>
      <c r="Q54" s="3">
        <v>1</v>
      </c>
      <c r="R54" s="3">
        <v>1</v>
      </c>
      <c r="S54" s="3">
        <v>1</v>
      </c>
      <c r="T54" s="3">
        <v>1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</row>
    <row r="55" spans="2:71" x14ac:dyDescent="0.25">
      <c r="B55" t="s">
        <v>42</v>
      </c>
      <c r="C55" s="10">
        <v>45</v>
      </c>
      <c r="D55" t="s">
        <v>153</v>
      </c>
      <c r="E55" t="s">
        <v>154</v>
      </c>
      <c r="F55" t="s">
        <v>153</v>
      </c>
      <c r="G55" t="s">
        <v>80</v>
      </c>
      <c r="H55" t="s">
        <v>396</v>
      </c>
      <c r="I55" t="s">
        <v>70</v>
      </c>
      <c r="J55" t="s">
        <v>0</v>
      </c>
      <c r="K55" t="s">
        <v>0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</row>
    <row r="56" spans="2:71" x14ac:dyDescent="0.25">
      <c r="B56" t="s">
        <v>155</v>
      </c>
      <c r="C56" s="10">
        <v>46</v>
      </c>
      <c r="D56" t="s">
        <v>156</v>
      </c>
      <c r="E56" t="s">
        <v>157</v>
      </c>
      <c r="F56" t="s">
        <v>156</v>
      </c>
      <c r="G56" t="s">
        <v>80</v>
      </c>
      <c r="H56" t="s">
        <v>396</v>
      </c>
      <c r="I56" t="s">
        <v>70</v>
      </c>
      <c r="J56" t="s">
        <v>0</v>
      </c>
      <c r="K56" t="s">
        <v>0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</row>
    <row r="57" spans="2:71" x14ac:dyDescent="0.25">
      <c r="B57" t="s">
        <v>38</v>
      </c>
      <c r="C57" s="10">
        <v>47</v>
      </c>
      <c r="D57" t="s">
        <v>158</v>
      </c>
      <c r="E57" t="s">
        <v>159</v>
      </c>
      <c r="F57" t="s">
        <v>158</v>
      </c>
      <c r="G57" t="s">
        <v>80</v>
      </c>
      <c r="H57" t="s">
        <v>396</v>
      </c>
      <c r="I57" t="s">
        <v>70</v>
      </c>
      <c r="J57" t="s">
        <v>0</v>
      </c>
      <c r="K57" t="s">
        <v>0</v>
      </c>
      <c r="L57" s="3">
        <v>1</v>
      </c>
      <c r="M57" s="3">
        <v>1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</row>
    <row r="58" spans="2:71" x14ac:dyDescent="0.25">
      <c r="B58" t="s">
        <v>41</v>
      </c>
      <c r="C58" s="10">
        <v>48</v>
      </c>
      <c r="D58" t="s">
        <v>160</v>
      </c>
      <c r="E58" t="s">
        <v>161</v>
      </c>
      <c r="F58" t="s">
        <v>160</v>
      </c>
      <c r="G58" t="s">
        <v>80</v>
      </c>
      <c r="H58" t="s">
        <v>396</v>
      </c>
      <c r="I58" t="s">
        <v>70</v>
      </c>
      <c r="J58" t="s">
        <v>0</v>
      </c>
      <c r="K58" t="s">
        <v>0</v>
      </c>
      <c r="L58" s="3">
        <v>1</v>
      </c>
      <c r="M58" s="3">
        <v>1</v>
      </c>
      <c r="N58" s="3">
        <v>1</v>
      </c>
      <c r="O58" s="3">
        <v>1</v>
      </c>
      <c r="P58" s="3">
        <v>1</v>
      </c>
      <c r="Q58" s="3">
        <v>1</v>
      </c>
      <c r="R58" s="3">
        <v>1</v>
      </c>
      <c r="S58" s="3">
        <v>1</v>
      </c>
      <c r="T58" s="3">
        <v>1</v>
      </c>
      <c r="U58" s="3">
        <v>1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</row>
    <row r="59" spans="2:71" x14ac:dyDescent="0.25">
      <c r="B59" t="s">
        <v>162</v>
      </c>
      <c r="C59" s="10">
        <v>49</v>
      </c>
      <c r="D59" t="s">
        <v>163</v>
      </c>
      <c r="E59" t="s">
        <v>164</v>
      </c>
      <c r="F59" t="s">
        <v>163</v>
      </c>
      <c r="G59" t="s">
        <v>80</v>
      </c>
      <c r="H59" t="s">
        <v>396</v>
      </c>
      <c r="I59" t="s">
        <v>70</v>
      </c>
      <c r="J59" t="s">
        <v>0</v>
      </c>
      <c r="K59" t="s">
        <v>0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0</v>
      </c>
      <c r="R59" s="3">
        <v>1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</row>
    <row r="60" spans="2:71" x14ac:dyDescent="0.25">
      <c r="B60" t="s">
        <v>165</v>
      </c>
      <c r="C60" s="10">
        <v>50</v>
      </c>
      <c r="D60" t="s">
        <v>166</v>
      </c>
      <c r="E60" t="s">
        <v>167</v>
      </c>
      <c r="F60" t="s">
        <v>166</v>
      </c>
      <c r="G60" t="s">
        <v>80</v>
      </c>
      <c r="H60" t="s">
        <v>396</v>
      </c>
      <c r="I60" t="s">
        <v>70</v>
      </c>
      <c r="J60" t="s">
        <v>0</v>
      </c>
      <c r="K60" t="s">
        <v>0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</row>
    <row r="61" spans="2:71" x14ac:dyDescent="0.25">
      <c r="B61" t="s">
        <v>39</v>
      </c>
      <c r="C61" s="10">
        <v>51</v>
      </c>
      <c r="D61" t="s">
        <v>168</v>
      </c>
      <c r="E61" t="s">
        <v>169</v>
      </c>
      <c r="F61" t="s">
        <v>168</v>
      </c>
      <c r="G61" t="s">
        <v>80</v>
      </c>
      <c r="H61" t="s">
        <v>396</v>
      </c>
      <c r="I61" t="s">
        <v>70</v>
      </c>
      <c r="J61" t="s">
        <v>0</v>
      </c>
      <c r="K61" t="s">
        <v>0</v>
      </c>
      <c r="L61" s="3">
        <v>1</v>
      </c>
      <c r="M61" s="3">
        <v>1</v>
      </c>
      <c r="N61" s="3">
        <v>1</v>
      </c>
      <c r="O61" s="3">
        <v>1</v>
      </c>
      <c r="P61" s="3">
        <v>1</v>
      </c>
      <c r="Q61" s="3">
        <v>0</v>
      </c>
      <c r="R61" s="3">
        <v>1</v>
      </c>
      <c r="S61" s="3">
        <v>1</v>
      </c>
      <c r="T61" s="3">
        <v>1</v>
      </c>
      <c r="U61" s="3">
        <v>1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</row>
    <row r="62" spans="2:71" x14ac:dyDescent="0.25">
      <c r="B62" t="s">
        <v>36</v>
      </c>
      <c r="C62" s="10">
        <v>52</v>
      </c>
      <c r="D62" t="s">
        <v>170</v>
      </c>
      <c r="E62" t="s">
        <v>171</v>
      </c>
      <c r="F62" t="s">
        <v>170</v>
      </c>
      <c r="G62" t="s">
        <v>80</v>
      </c>
      <c r="H62" t="s">
        <v>396</v>
      </c>
      <c r="I62" t="s">
        <v>70</v>
      </c>
      <c r="J62" t="s">
        <v>0</v>
      </c>
      <c r="K62" t="s">
        <v>0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1</v>
      </c>
      <c r="R62" s="3">
        <v>1</v>
      </c>
      <c r="S62" s="3">
        <v>1</v>
      </c>
      <c r="T62" s="3">
        <v>1</v>
      </c>
      <c r="U62" s="3">
        <v>1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</row>
    <row r="63" spans="2:71" x14ac:dyDescent="0.25">
      <c r="B63" t="s">
        <v>172</v>
      </c>
      <c r="C63" s="10">
        <v>53</v>
      </c>
      <c r="D63" t="s">
        <v>173</v>
      </c>
      <c r="E63" t="s">
        <v>174</v>
      </c>
      <c r="F63" t="s">
        <v>173</v>
      </c>
      <c r="G63" t="s">
        <v>80</v>
      </c>
      <c r="H63" t="s">
        <v>396</v>
      </c>
      <c r="I63" t="s">
        <v>173</v>
      </c>
      <c r="J63" t="s">
        <v>0</v>
      </c>
      <c r="K63" t="s">
        <v>0</v>
      </c>
      <c r="L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>
        <v>1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</row>
  </sheetData>
  <conditionalFormatting sqref="L11:BS63">
    <cfRule type="expression" dxfId="1" priority="1">
      <formula>(L11=0)</formula>
    </cfRule>
    <cfRule type="expression" dxfId="0" priority="2">
      <formula>(L11=1)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48"/>
  <sheetViews>
    <sheetView topLeftCell="A21" zoomScale="90" zoomScaleNormal="90" workbookViewId="0">
      <selection activeCell="C42" sqref="C42"/>
    </sheetView>
  </sheetViews>
  <sheetFormatPr defaultColWidth="0" defaultRowHeight="23.1" customHeight="1" zeroHeight="1" x14ac:dyDescent="0.25"/>
  <cols>
    <col min="1" max="1" width="3.7109375" style="31" customWidth="1"/>
    <col min="2" max="2" width="18.85546875" style="31" customWidth="1"/>
    <col min="3" max="3" width="97" style="31" customWidth="1"/>
    <col min="4" max="4" width="4.7109375" style="31" customWidth="1"/>
    <col min="5" max="5" width="17.140625" style="31" customWidth="1"/>
    <col min="6" max="6" width="4.7109375" style="31" customWidth="1"/>
    <col min="7" max="7" width="39.28515625" style="31" customWidth="1"/>
    <col min="8" max="10" width="11.42578125" style="31" customWidth="1"/>
    <col min="11" max="16384" width="11.42578125" style="31" hidden="1"/>
  </cols>
  <sheetData>
    <row r="1" spans="1:10" ht="23.1" customHeigh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0" ht="23.1" customHeight="1" x14ac:dyDescent="0.25">
      <c r="A2" s="30"/>
      <c r="B2" s="30"/>
      <c r="C2" s="32" t="s">
        <v>507</v>
      </c>
      <c r="D2" s="30"/>
      <c r="E2" s="30"/>
      <c r="F2" s="30"/>
      <c r="G2" s="30"/>
      <c r="H2" s="30"/>
      <c r="I2" s="30"/>
      <c r="J2" s="30"/>
    </row>
    <row r="3" spans="1:10" ht="23.1" customHeight="1" x14ac:dyDescent="0.25">
      <c r="A3" s="30"/>
      <c r="B3" s="30"/>
      <c r="C3" s="30"/>
      <c r="D3" s="30"/>
      <c r="E3" s="30"/>
      <c r="F3" s="30"/>
      <c r="G3" s="48" t="s">
        <v>518</v>
      </c>
      <c r="H3" s="30"/>
      <c r="I3" s="30"/>
      <c r="J3" s="30"/>
    </row>
    <row r="4" spans="1:10" ht="23.1" customHeight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30" customHeight="1" x14ac:dyDescent="0.25">
      <c r="A5" s="30"/>
      <c r="B5" s="125" t="s">
        <v>519</v>
      </c>
      <c r="C5" s="34" t="s">
        <v>496</v>
      </c>
      <c r="D5" s="35"/>
      <c r="E5" s="54">
        <v>0.35</v>
      </c>
      <c r="F5" s="35"/>
      <c r="G5" s="36" t="s">
        <v>509</v>
      </c>
      <c r="H5" s="30"/>
      <c r="I5" s="30"/>
      <c r="J5" s="30"/>
    </row>
    <row r="6" spans="1:10" ht="30" customHeight="1" x14ac:dyDescent="0.25">
      <c r="A6" s="30"/>
      <c r="B6" s="126"/>
      <c r="C6" s="37" t="s">
        <v>497</v>
      </c>
      <c r="D6" s="38"/>
      <c r="E6" s="55">
        <v>0.1</v>
      </c>
      <c r="F6" s="38"/>
      <c r="G6" s="39" t="s">
        <v>510</v>
      </c>
      <c r="H6" s="30"/>
      <c r="I6" s="30"/>
      <c r="J6" s="30"/>
    </row>
    <row r="7" spans="1:10" ht="37.5" customHeight="1" x14ac:dyDescent="0.25">
      <c r="A7" s="30"/>
      <c r="B7" s="127"/>
      <c r="C7" s="40" t="s">
        <v>506</v>
      </c>
      <c r="D7" s="41"/>
      <c r="E7" s="56">
        <v>0.8</v>
      </c>
      <c r="F7" s="41"/>
      <c r="G7" s="42" t="s">
        <v>511</v>
      </c>
      <c r="H7" s="30"/>
      <c r="I7" s="30"/>
      <c r="J7" s="30"/>
    </row>
    <row r="8" spans="1:10" ht="23.1" customHeight="1" x14ac:dyDescent="0.25">
      <c r="A8" s="30"/>
      <c r="B8" s="30"/>
      <c r="C8" s="30"/>
      <c r="D8" s="30"/>
      <c r="E8" s="33"/>
      <c r="F8" s="30"/>
      <c r="G8" s="30"/>
      <c r="H8" s="30"/>
      <c r="I8" s="30"/>
      <c r="J8" s="30"/>
    </row>
    <row r="9" spans="1:10" ht="37.5" customHeight="1" x14ac:dyDescent="0.25">
      <c r="A9" s="30"/>
      <c r="B9" s="125" t="s">
        <v>520</v>
      </c>
      <c r="C9" s="34" t="s">
        <v>498</v>
      </c>
      <c r="D9" s="35"/>
      <c r="E9" s="58">
        <v>1</v>
      </c>
      <c r="F9" s="35"/>
      <c r="G9" s="36" t="s">
        <v>512</v>
      </c>
      <c r="H9" s="30"/>
      <c r="I9" s="30"/>
      <c r="J9" s="30"/>
    </row>
    <row r="10" spans="1:10" ht="30" customHeight="1" x14ac:dyDescent="0.25">
      <c r="A10" s="30"/>
      <c r="B10" s="126"/>
      <c r="C10" s="37" t="s">
        <v>535</v>
      </c>
      <c r="D10" s="38"/>
      <c r="E10" s="59">
        <v>0.05</v>
      </c>
      <c r="F10" s="38"/>
      <c r="G10" s="39" t="s">
        <v>539</v>
      </c>
      <c r="H10" s="30"/>
      <c r="I10" s="30"/>
      <c r="J10" s="30"/>
    </row>
    <row r="11" spans="1:10" ht="30" customHeight="1" x14ac:dyDescent="0.25">
      <c r="A11" s="30"/>
      <c r="B11" s="126"/>
      <c r="C11" s="37" t="s">
        <v>537</v>
      </c>
      <c r="D11" s="38"/>
      <c r="E11" s="64">
        <v>0.8</v>
      </c>
      <c r="F11" s="38"/>
      <c r="G11" s="39" t="s">
        <v>538</v>
      </c>
      <c r="H11" s="30"/>
      <c r="I11" s="30"/>
      <c r="J11" s="30"/>
    </row>
    <row r="12" spans="1:10" ht="30" customHeight="1" x14ac:dyDescent="0.25">
      <c r="A12" s="30"/>
      <c r="B12" s="127"/>
      <c r="C12" s="40"/>
      <c r="D12" s="41"/>
      <c r="E12" s="63"/>
      <c r="F12" s="41"/>
      <c r="G12" s="42"/>
      <c r="H12" s="30"/>
      <c r="I12" s="30"/>
      <c r="J12" s="30"/>
    </row>
    <row r="13" spans="1:10" ht="23.1" customHeight="1" x14ac:dyDescent="0.25">
      <c r="A13" s="30"/>
      <c r="B13" s="30"/>
      <c r="C13" s="30"/>
      <c r="D13" s="30"/>
      <c r="E13" s="33"/>
      <c r="F13" s="30"/>
      <c r="G13" s="30"/>
      <c r="H13" s="30"/>
      <c r="I13" s="30"/>
      <c r="J13" s="30"/>
    </row>
    <row r="14" spans="1:10" ht="23.1" customHeight="1" x14ac:dyDescent="0.25">
      <c r="A14" s="30"/>
      <c r="B14" s="128" t="s">
        <v>521</v>
      </c>
      <c r="C14" s="43" t="s">
        <v>499</v>
      </c>
      <c r="D14" s="35"/>
      <c r="E14" s="57">
        <v>0.3</v>
      </c>
      <c r="F14" s="35"/>
      <c r="G14" s="36" t="s">
        <v>513</v>
      </c>
      <c r="H14" s="30"/>
      <c r="I14" s="30"/>
      <c r="J14" s="30"/>
    </row>
    <row r="15" spans="1:10" ht="23.1" customHeight="1" x14ac:dyDescent="0.25">
      <c r="A15" s="30"/>
      <c r="B15" s="129"/>
      <c r="C15" s="44"/>
      <c r="D15" s="38"/>
      <c r="E15" s="45"/>
      <c r="F15" s="38"/>
      <c r="G15" s="39"/>
      <c r="H15" s="30"/>
      <c r="I15" s="30"/>
      <c r="J15" s="30"/>
    </row>
    <row r="16" spans="1:10" ht="23.1" customHeight="1" x14ac:dyDescent="0.25">
      <c r="A16" s="30"/>
      <c r="B16" s="129"/>
      <c r="C16" s="123" t="s">
        <v>500</v>
      </c>
      <c r="D16" s="38"/>
      <c r="E16" s="58">
        <v>0.98</v>
      </c>
      <c r="F16" s="38"/>
      <c r="G16" s="124" t="s">
        <v>533</v>
      </c>
      <c r="H16" s="30"/>
      <c r="I16" s="30"/>
      <c r="J16" s="30"/>
    </row>
    <row r="17" spans="1:10" ht="23.1" customHeight="1" x14ac:dyDescent="0.25">
      <c r="A17" s="30"/>
      <c r="B17" s="129"/>
      <c r="C17" s="123"/>
      <c r="D17" s="38"/>
      <c r="E17" s="59">
        <v>0.97</v>
      </c>
      <c r="F17" s="38"/>
      <c r="G17" s="124"/>
      <c r="H17" s="30"/>
      <c r="I17" s="30"/>
      <c r="J17" s="30"/>
    </row>
    <row r="18" spans="1:10" ht="23.1" customHeight="1" x14ac:dyDescent="0.25">
      <c r="A18" s="30"/>
      <c r="B18" s="129"/>
      <c r="C18" s="123"/>
      <c r="D18" s="38"/>
      <c r="E18" s="59">
        <v>0.95</v>
      </c>
      <c r="F18" s="38"/>
      <c r="G18" s="124"/>
      <c r="H18" s="30"/>
      <c r="I18" s="30"/>
      <c r="J18" s="30"/>
    </row>
    <row r="19" spans="1:10" ht="23.1" customHeight="1" x14ac:dyDescent="0.25">
      <c r="A19" s="30"/>
      <c r="B19" s="129"/>
      <c r="C19" s="123"/>
      <c r="D19" s="38"/>
      <c r="E19" s="59">
        <v>0.85</v>
      </c>
      <c r="F19" s="38"/>
      <c r="G19" s="124"/>
      <c r="H19" s="30"/>
      <c r="I19" s="30"/>
      <c r="J19" s="30"/>
    </row>
    <row r="20" spans="1:10" ht="23.1" customHeight="1" x14ac:dyDescent="0.25">
      <c r="A20" s="30"/>
      <c r="B20" s="129"/>
      <c r="C20" s="123"/>
      <c r="D20" s="38"/>
      <c r="E20" s="59">
        <v>0.7</v>
      </c>
      <c r="F20" s="38"/>
      <c r="G20" s="124"/>
      <c r="H20" s="30"/>
      <c r="I20" s="30"/>
      <c r="J20" s="30"/>
    </row>
    <row r="21" spans="1:10" ht="23.1" customHeight="1" x14ac:dyDescent="0.25">
      <c r="A21" s="30"/>
      <c r="B21" s="129"/>
      <c r="C21" s="123"/>
      <c r="D21" s="38"/>
      <c r="E21" s="59">
        <v>0.5</v>
      </c>
      <c r="F21" s="38"/>
      <c r="G21" s="124"/>
      <c r="H21" s="30"/>
      <c r="I21" s="30"/>
      <c r="J21" s="30"/>
    </row>
    <row r="22" spans="1:10" ht="23.1" customHeight="1" x14ac:dyDescent="0.25">
      <c r="A22" s="30"/>
      <c r="B22" s="129"/>
      <c r="C22" s="123"/>
      <c r="D22" s="38"/>
      <c r="E22" s="60">
        <v>0.4</v>
      </c>
      <c r="F22" s="38"/>
      <c r="G22" s="124"/>
      <c r="H22" s="30"/>
      <c r="I22" s="30"/>
      <c r="J22" s="30"/>
    </row>
    <row r="23" spans="1:10" ht="23.1" customHeight="1" x14ac:dyDescent="0.25">
      <c r="A23" s="30"/>
      <c r="B23" s="129"/>
      <c r="C23" s="44"/>
      <c r="D23" s="38"/>
      <c r="E23" s="45"/>
      <c r="F23" s="38"/>
      <c r="G23" s="39"/>
      <c r="H23" s="30"/>
      <c r="I23" s="30"/>
      <c r="J23" s="30"/>
    </row>
    <row r="24" spans="1:10" ht="30.95" customHeight="1" x14ac:dyDescent="0.25">
      <c r="A24" s="30"/>
      <c r="B24" s="129"/>
      <c r="C24" s="46" t="s">
        <v>508</v>
      </c>
      <c r="D24" s="38"/>
      <c r="E24" s="61">
        <v>15</v>
      </c>
      <c r="F24" s="38"/>
      <c r="G24" s="39" t="s">
        <v>514</v>
      </c>
      <c r="H24" s="30"/>
      <c r="I24" s="30"/>
      <c r="J24" s="30"/>
    </row>
    <row r="25" spans="1:10" ht="23.1" customHeight="1" x14ac:dyDescent="0.25">
      <c r="A25" s="30"/>
      <c r="B25" s="129"/>
      <c r="C25" s="44"/>
      <c r="D25" s="38"/>
      <c r="E25" s="45"/>
      <c r="F25" s="38"/>
      <c r="G25" s="39"/>
      <c r="H25" s="30"/>
      <c r="I25" s="30"/>
      <c r="J25" s="30"/>
    </row>
    <row r="26" spans="1:10" ht="30.95" customHeight="1" x14ac:dyDescent="0.25">
      <c r="A26" s="30"/>
      <c r="B26" s="129"/>
      <c r="C26" s="46" t="s">
        <v>502</v>
      </c>
      <c r="D26" s="38"/>
      <c r="E26" s="54">
        <v>0.3</v>
      </c>
      <c r="F26" s="38"/>
      <c r="G26" s="39" t="s">
        <v>515</v>
      </c>
      <c r="H26" s="30"/>
      <c r="I26" s="30"/>
      <c r="J26" s="30"/>
    </row>
    <row r="27" spans="1:10" ht="30.95" customHeight="1" x14ac:dyDescent="0.25">
      <c r="A27" s="30"/>
      <c r="B27" s="129"/>
      <c r="C27" s="46" t="s">
        <v>503</v>
      </c>
      <c r="D27" s="38"/>
      <c r="E27" s="55">
        <v>0.35</v>
      </c>
      <c r="F27" s="38"/>
      <c r="G27" s="39" t="s">
        <v>516</v>
      </c>
      <c r="H27" s="30"/>
      <c r="I27" s="30"/>
      <c r="J27" s="30"/>
    </row>
    <row r="28" spans="1:10" ht="30.95" customHeight="1" x14ac:dyDescent="0.25">
      <c r="A28" s="30"/>
      <c r="B28" s="129"/>
      <c r="C28" s="46" t="s">
        <v>504</v>
      </c>
      <c r="D28" s="38"/>
      <c r="E28" s="56">
        <v>0.35</v>
      </c>
      <c r="F28" s="38"/>
      <c r="G28" s="39" t="s">
        <v>517</v>
      </c>
      <c r="H28" s="30"/>
      <c r="I28" s="30"/>
      <c r="J28" s="30"/>
    </row>
    <row r="29" spans="1:10" ht="23.1" customHeight="1" x14ac:dyDescent="0.25">
      <c r="A29" s="30"/>
      <c r="B29" s="129"/>
      <c r="C29" s="44"/>
      <c r="D29" s="38"/>
      <c r="E29" s="45"/>
      <c r="F29" s="38"/>
      <c r="G29" s="39"/>
      <c r="H29" s="30"/>
      <c r="I29" s="30"/>
      <c r="J29" s="30"/>
    </row>
    <row r="30" spans="1:10" ht="23.1" customHeight="1" x14ac:dyDescent="0.25">
      <c r="A30" s="30"/>
      <c r="B30" s="129"/>
      <c r="C30" s="44" t="s">
        <v>501</v>
      </c>
      <c r="D30" s="38"/>
      <c r="E30" s="45"/>
      <c r="F30" s="38"/>
      <c r="G30" s="39"/>
      <c r="H30" s="30"/>
      <c r="I30" s="30"/>
      <c r="J30" s="30"/>
    </row>
    <row r="31" spans="1:10" ht="23.1" customHeight="1" x14ac:dyDescent="0.25">
      <c r="A31" s="30"/>
      <c r="B31" s="129"/>
      <c r="C31" s="44"/>
      <c r="D31" s="38"/>
      <c r="E31" s="45"/>
      <c r="F31" s="38"/>
      <c r="G31" s="39"/>
      <c r="H31" s="30"/>
      <c r="I31" s="30"/>
      <c r="J31" s="30"/>
    </row>
    <row r="32" spans="1:10" ht="33" customHeight="1" x14ac:dyDescent="0.25">
      <c r="A32" s="30"/>
      <c r="B32" s="129"/>
      <c r="C32" s="46" t="s">
        <v>540</v>
      </c>
      <c r="D32" s="38"/>
      <c r="E32" s="62">
        <v>0.5</v>
      </c>
      <c r="F32" s="38"/>
      <c r="G32" s="39" t="s">
        <v>536</v>
      </c>
      <c r="H32" s="30"/>
      <c r="I32" s="30"/>
      <c r="J32" s="30"/>
    </row>
    <row r="33" spans="1:10" ht="23.1" customHeight="1" x14ac:dyDescent="0.25">
      <c r="A33" s="30"/>
      <c r="B33" s="129"/>
      <c r="C33" s="44"/>
      <c r="D33" s="38"/>
      <c r="E33" s="45"/>
      <c r="F33" s="38"/>
      <c r="G33" s="39"/>
      <c r="H33" s="30"/>
      <c r="I33" s="30"/>
      <c r="J33" s="30"/>
    </row>
    <row r="34" spans="1:10" ht="23.1" customHeight="1" x14ac:dyDescent="0.25">
      <c r="A34" s="30"/>
      <c r="B34" s="129"/>
      <c r="C34" s="46" t="s">
        <v>541</v>
      </c>
      <c r="D34" s="38"/>
      <c r="E34" s="54">
        <v>0.04</v>
      </c>
      <c r="F34" s="38"/>
      <c r="G34" s="39" t="s">
        <v>543</v>
      </c>
      <c r="H34" s="30"/>
      <c r="I34" s="30"/>
      <c r="J34" s="30"/>
    </row>
    <row r="35" spans="1:10" ht="23.1" customHeight="1" x14ac:dyDescent="0.25">
      <c r="A35" s="30"/>
      <c r="B35" s="129"/>
      <c r="C35" s="46" t="s">
        <v>542</v>
      </c>
      <c r="D35" s="38"/>
      <c r="E35" s="61">
        <v>500</v>
      </c>
      <c r="F35" s="38"/>
      <c r="G35" s="39" t="s">
        <v>544</v>
      </c>
      <c r="H35" s="30"/>
      <c r="I35" s="30"/>
      <c r="J35" s="30"/>
    </row>
    <row r="36" spans="1:10" ht="23.1" customHeight="1" x14ac:dyDescent="0.25">
      <c r="A36" s="30"/>
      <c r="B36" s="129"/>
      <c r="C36" s="44"/>
      <c r="D36" s="38"/>
      <c r="E36" s="45"/>
      <c r="F36" s="38"/>
      <c r="G36" s="39"/>
      <c r="H36" s="30"/>
      <c r="I36" s="30"/>
      <c r="J36" s="30"/>
    </row>
    <row r="37" spans="1:10" ht="30.95" customHeight="1" x14ac:dyDescent="0.25">
      <c r="A37" s="30"/>
      <c r="B37" s="130"/>
      <c r="C37" s="47" t="s">
        <v>505</v>
      </c>
      <c r="D37" s="41"/>
      <c r="E37" s="57">
        <v>0.65</v>
      </c>
      <c r="F37" s="41"/>
      <c r="G37" s="42" t="s">
        <v>534</v>
      </c>
      <c r="H37" s="30"/>
      <c r="I37" s="30"/>
      <c r="J37" s="30"/>
    </row>
    <row r="38" spans="1:10" ht="23.1" customHeigh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23.1" customHeight="1" x14ac:dyDescent="0.25">
      <c r="A39" s="30"/>
      <c r="B39" s="82" t="s">
        <v>882</v>
      </c>
      <c r="C39" s="83" t="s">
        <v>881</v>
      </c>
      <c r="D39" s="79"/>
      <c r="E39" s="81">
        <v>60</v>
      </c>
      <c r="F39" s="79"/>
      <c r="G39" s="80" t="s">
        <v>880</v>
      </c>
      <c r="H39" s="30"/>
      <c r="I39" s="30"/>
      <c r="J39" s="30"/>
    </row>
    <row r="40" spans="1:10" ht="23.1" customHeight="1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ht="23.1" customHeight="1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ht="23.1" customHeight="1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ht="23.1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ht="23.1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</row>
    <row r="45" spans="1:10" ht="23.1" customHeight="1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</row>
    <row r="46" spans="1:10" ht="23.1" customHeight="1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</row>
    <row r="47" spans="1:10" ht="23.1" customHeight="1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</row>
    <row r="48" spans="1:10" ht="23.1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</row>
  </sheetData>
  <mergeCells count="5">
    <mergeCell ref="C16:C22"/>
    <mergeCell ref="G16:G22"/>
    <mergeCell ref="B5:B7"/>
    <mergeCell ref="B14:B37"/>
    <mergeCell ref="B9:B1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2:K70"/>
  <sheetViews>
    <sheetView workbookViewId="0">
      <pane ySplit="10" topLeftCell="A11" activePane="bottomLeft" state="frozen"/>
      <selection pane="bottomLeft" activeCell="D15" sqref="D15"/>
    </sheetView>
  </sheetViews>
  <sheetFormatPr defaultColWidth="0" defaultRowHeight="15" x14ac:dyDescent="0.25"/>
  <cols>
    <col min="1" max="1" width="8.85546875" customWidth="1"/>
    <col min="2" max="5" width="9.28515625" style="16" customWidth="1"/>
    <col min="6" max="10" width="8.85546875" customWidth="1"/>
    <col min="11" max="11" width="0" hidden="1" customWidth="1"/>
    <col min="12" max="16384" width="8.85546875" hidden="1"/>
  </cols>
  <sheetData>
    <row r="2" spans="2:5" x14ac:dyDescent="0.25">
      <c r="B2" s="131" t="s">
        <v>1</v>
      </c>
      <c r="C2" s="131"/>
      <c r="D2" s="131"/>
      <c r="E2" s="131"/>
    </row>
    <row r="3" spans="2:5" x14ac:dyDescent="0.25">
      <c r="B3" s="131" t="s">
        <v>1</v>
      </c>
      <c r="C3" s="131"/>
      <c r="D3" s="131"/>
      <c r="E3" s="131"/>
    </row>
    <row r="5" spans="2:5" x14ac:dyDescent="0.25">
      <c r="B5" s="132" t="s">
        <v>399</v>
      </c>
      <c r="C5" s="132"/>
      <c r="D5" s="132"/>
      <c r="E5" s="132"/>
    </row>
    <row r="6" spans="2:5" ht="15" customHeight="1" x14ac:dyDescent="0.25">
      <c r="B6" s="132"/>
      <c r="C6" s="132"/>
      <c r="D6" s="132"/>
      <c r="E6" s="132"/>
    </row>
    <row r="7" spans="2:5" x14ac:dyDescent="0.25">
      <c r="B7" s="132"/>
      <c r="C7" s="132"/>
      <c r="D7" s="132"/>
      <c r="E7" s="132"/>
    </row>
    <row r="9" spans="2:5" ht="75" x14ac:dyDescent="0.25">
      <c r="B9" s="4" t="s">
        <v>401</v>
      </c>
      <c r="C9" s="4" t="s">
        <v>400</v>
      </c>
      <c r="D9" s="4" t="s">
        <v>398</v>
      </c>
      <c r="E9" s="4" t="s">
        <v>402</v>
      </c>
    </row>
    <row r="11" spans="2:5" x14ac:dyDescent="0.25">
      <c r="B11" s="16" t="s">
        <v>177</v>
      </c>
      <c r="C11" s="16" t="s">
        <v>237</v>
      </c>
      <c r="D11" s="16">
        <v>1</v>
      </c>
      <c r="E11" s="16">
        <v>1</v>
      </c>
    </row>
    <row r="12" spans="2:5" x14ac:dyDescent="0.25">
      <c r="B12" s="16" t="s">
        <v>178</v>
      </c>
      <c r="C12" s="16" t="s">
        <v>238</v>
      </c>
      <c r="D12" s="16">
        <v>2</v>
      </c>
      <c r="E12" s="16">
        <v>2</v>
      </c>
    </row>
    <row r="13" spans="2:5" x14ac:dyDescent="0.25">
      <c r="B13" s="16" t="s">
        <v>179</v>
      </c>
      <c r="C13" s="16" t="s">
        <v>239</v>
      </c>
      <c r="D13" s="16">
        <v>3</v>
      </c>
      <c r="E13" s="16">
        <v>3</v>
      </c>
    </row>
    <row r="14" spans="2:5" x14ac:dyDescent="0.25">
      <c r="B14" s="16" t="s">
        <v>180</v>
      </c>
      <c r="C14" s="16" t="s">
        <v>240</v>
      </c>
      <c r="D14" s="16">
        <v>4</v>
      </c>
      <c r="E14" s="16">
        <v>4</v>
      </c>
    </row>
    <row r="15" spans="2:5" x14ac:dyDescent="0.25">
      <c r="B15" s="16" t="s">
        <v>181</v>
      </c>
      <c r="C15" s="16" t="s">
        <v>241</v>
      </c>
      <c r="D15" s="16">
        <v>5</v>
      </c>
      <c r="E15" s="16">
        <v>5</v>
      </c>
    </row>
    <row r="16" spans="2:5" x14ac:dyDescent="0.25">
      <c r="B16" s="16" t="s">
        <v>182</v>
      </c>
      <c r="C16" s="16" t="s">
        <v>242</v>
      </c>
      <c r="D16" s="16">
        <v>6</v>
      </c>
      <c r="E16" s="16">
        <v>6</v>
      </c>
    </row>
    <row r="17" spans="2:5" x14ac:dyDescent="0.25">
      <c r="B17" s="16" t="s">
        <v>183</v>
      </c>
      <c r="C17" s="16" t="s">
        <v>243</v>
      </c>
      <c r="D17" s="16">
        <v>7</v>
      </c>
      <c r="E17" s="16">
        <v>7</v>
      </c>
    </row>
    <row r="18" spans="2:5" x14ac:dyDescent="0.25">
      <c r="B18" s="16" t="s">
        <v>184</v>
      </c>
      <c r="C18" s="16" t="s">
        <v>244</v>
      </c>
      <c r="D18" s="16">
        <v>8</v>
      </c>
      <c r="E18" s="16">
        <v>8</v>
      </c>
    </row>
    <row r="19" spans="2:5" x14ac:dyDescent="0.25">
      <c r="B19" s="16" t="s">
        <v>185</v>
      </c>
      <c r="C19" s="16" t="s">
        <v>245</v>
      </c>
      <c r="D19" s="16">
        <v>9</v>
      </c>
      <c r="E19" s="16">
        <v>9</v>
      </c>
    </row>
    <row r="20" spans="2:5" x14ac:dyDescent="0.25">
      <c r="B20" s="16" t="s">
        <v>186</v>
      </c>
      <c r="C20" s="16" t="s">
        <v>186</v>
      </c>
      <c r="D20" s="16">
        <v>10</v>
      </c>
      <c r="E20" s="16">
        <v>10</v>
      </c>
    </row>
    <row r="21" spans="2:5" x14ac:dyDescent="0.25">
      <c r="B21" s="16" t="s">
        <v>187</v>
      </c>
      <c r="C21" s="16" t="s">
        <v>187</v>
      </c>
      <c r="D21" s="16">
        <v>11</v>
      </c>
      <c r="E21" s="16">
        <v>11</v>
      </c>
    </row>
    <row r="22" spans="2:5" x14ac:dyDescent="0.25">
      <c r="B22" s="16" t="s">
        <v>188</v>
      </c>
      <c r="C22" s="16" t="s">
        <v>188</v>
      </c>
      <c r="D22" s="16">
        <v>12</v>
      </c>
      <c r="E22" s="16">
        <v>12</v>
      </c>
    </row>
    <row r="23" spans="2:5" x14ac:dyDescent="0.25">
      <c r="B23" s="16" t="s">
        <v>189</v>
      </c>
      <c r="C23" s="16" t="s">
        <v>189</v>
      </c>
      <c r="D23" s="16">
        <v>13</v>
      </c>
      <c r="E23" s="16">
        <v>13</v>
      </c>
    </row>
    <row r="24" spans="2:5" x14ac:dyDescent="0.25">
      <c r="B24" s="16" t="s">
        <v>190</v>
      </c>
      <c r="C24" s="16" t="s">
        <v>190</v>
      </c>
      <c r="D24" s="16">
        <v>14</v>
      </c>
      <c r="E24" s="16">
        <v>14</v>
      </c>
    </row>
    <row r="25" spans="2:5" x14ac:dyDescent="0.25">
      <c r="B25" s="16" t="s">
        <v>191</v>
      </c>
      <c r="C25" s="16" t="s">
        <v>191</v>
      </c>
      <c r="D25" s="16">
        <v>15</v>
      </c>
      <c r="E25" s="16">
        <v>15</v>
      </c>
    </row>
    <row r="26" spans="2:5" x14ac:dyDescent="0.25">
      <c r="B26" s="16" t="s">
        <v>192</v>
      </c>
      <c r="C26" s="16" t="s">
        <v>192</v>
      </c>
      <c r="D26" s="16">
        <v>16</v>
      </c>
      <c r="E26" s="16">
        <v>16</v>
      </c>
    </row>
    <row r="27" spans="2:5" x14ac:dyDescent="0.25">
      <c r="B27" s="16" t="s">
        <v>193</v>
      </c>
      <c r="C27" s="16" t="s">
        <v>193</v>
      </c>
      <c r="D27" s="16">
        <v>17</v>
      </c>
      <c r="E27" s="16">
        <v>17</v>
      </c>
    </row>
    <row r="28" spans="2:5" x14ac:dyDescent="0.25">
      <c r="B28" s="16" t="s">
        <v>194</v>
      </c>
      <c r="C28" s="16" t="s">
        <v>194</v>
      </c>
      <c r="D28" s="16">
        <v>18</v>
      </c>
      <c r="E28" s="16">
        <v>18</v>
      </c>
    </row>
    <row r="29" spans="2:5" x14ac:dyDescent="0.25">
      <c r="B29" s="16" t="s">
        <v>195</v>
      </c>
      <c r="C29" s="16" t="s">
        <v>195</v>
      </c>
      <c r="D29" s="16">
        <v>19</v>
      </c>
      <c r="E29" s="16">
        <v>19</v>
      </c>
    </row>
    <row r="30" spans="2:5" x14ac:dyDescent="0.25">
      <c r="B30" s="16" t="s">
        <v>196</v>
      </c>
      <c r="C30" s="16" t="s">
        <v>196</v>
      </c>
      <c r="D30" s="16">
        <v>20</v>
      </c>
      <c r="E30" s="16">
        <v>20</v>
      </c>
    </row>
    <row r="31" spans="2:5" x14ac:dyDescent="0.25">
      <c r="B31" s="16" t="s">
        <v>197</v>
      </c>
      <c r="C31" s="16" t="s">
        <v>197</v>
      </c>
      <c r="D31" s="16">
        <v>21</v>
      </c>
      <c r="E31" s="16">
        <v>21</v>
      </c>
    </row>
    <row r="32" spans="2:5" x14ac:dyDescent="0.25">
      <c r="B32" s="16" t="s">
        <v>198</v>
      </c>
      <c r="C32" s="16" t="s">
        <v>198</v>
      </c>
      <c r="D32" s="16">
        <v>22</v>
      </c>
      <c r="E32" s="16">
        <v>22</v>
      </c>
    </row>
    <row r="33" spans="2:5" x14ac:dyDescent="0.25">
      <c r="B33" s="16" t="s">
        <v>199</v>
      </c>
      <c r="C33" s="16" t="s">
        <v>199</v>
      </c>
      <c r="D33" s="16">
        <v>23</v>
      </c>
      <c r="E33" s="16">
        <v>23</v>
      </c>
    </row>
    <row r="34" spans="2:5" x14ac:dyDescent="0.25">
      <c r="B34" s="16" t="s">
        <v>200</v>
      </c>
      <c r="C34" s="16" t="s">
        <v>200</v>
      </c>
      <c r="D34" s="16">
        <v>24</v>
      </c>
      <c r="E34" s="16">
        <v>24</v>
      </c>
    </row>
    <row r="35" spans="2:5" x14ac:dyDescent="0.25">
      <c r="B35" s="16" t="s">
        <v>201</v>
      </c>
      <c r="C35" s="16" t="s">
        <v>201</v>
      </c>
      <c r="D35" s="16">
        <v>25</v>
      </c>
      <c r="E35" s="16">
        <v>25</v>
      </c>
    </row>
    <row r="36" spans="2:5" x14ac:dyDescent="0.25">
      <c r="B36" s="16" t="s">
        <v>202</v>
      </c>
      <c r="C36" s="16" t="s">
        <v>202</v>
      </c>
      <c r="D36" s="16">
        <v>26</v>
      </c>
      <c r="E36" s="16">
        <v>26</v>
      </c>
    </row>
    <row r="37" spans="2:5" x14ac:dyDescent="0.25">
      <c r="B37" s="16" t="s">
        <v>203</v>
      </c>
      <c r="C37" s="16" t="s">
        <v>203</v>
      </c>
      <c r="D37" s="16">
        <v>27</v>
      </c>
      <c r="E37" s="16">
        <v>27</v>
      </c>
    </row>
    <row r="38" spans="2:5" x14ac:dyDescent="0.25">
      <c r="B38" s="16" t="s">
        <v>204</v>
      </c>
      <c r="C38" s="16" t="s">
        <v>204</v>
      </c>
      <c r="D38" s="16">
        <v>28</v>
      </c>
      <c r="E38" s="16">
        <v>28</v>
      </c>
    </row>
    <row r="39" spans="2:5" x14ac:dyDescent="0.25">
      <c r="B39" s="16" t="s">
        <v>205</v>
      </c>
      <c r="C39" s="16" t="s">
        <v>205</v>
      </c>
      <c r="D39" s="16">
        <v>29</v>
      </c>
      <c r="E39" s="16">
        <v>29</v>
      </c>
    </row>
    <row r="40" spans="2:5" x14ac:dyDescent="0.25">
      <c r="B40" s="16" t="s">
        <v>206</v>
      </c>
      <c r="C40" s="16" t="s">
        <v>206</v>
      </c>
      <c r="D40" s="16">
        <v>30</v>
      </c>
      <c r="E40" s="16">
        <v>30</v>
      </c>
    </row>
    <row r="41" spans="2:5" x14ac:dyDescent="0.25">
      <c r="B41" s="16" t="s">
        <v>207</v>
      </c>
      <c r="C41" s="16" t="s">
        <v>207</v>
      </c>
      <c r="D41" s="16">
        <v>31</v>
      </c>
      <c r="E41" s="16">
        <v>31</v>
      </c>
    </row>
    <row r="42" spans="2:5" x14ac:dyDescent="0.25">
      <c r="B42" s="16" t="s">
        <v>208</v>
      </c>
      <c r="C42" s="16" t="s">
        <v>208</v>
      </c>
      <c r="D42" s="16">
        <v>32</v>
      </c>
      <c r="E42" s="16">
        <v>32</v>
      </c>
    </row>
    <row r="43" spans="2:5" x14ac:dyDescent="0.25">
      <c r="B43" s="16" t="s">
        <v>209</v>
      </c>
      <c r="C43" s="16" t="s">
        <v>209</v>
      </c>
      <c r="D43" s="16">
        <v>33</v>
      </c>
      <c r="E43" s="16">
        <v>33</v>
      </c>
    </row>
    <row r="44" spans="2:5" x14ac:dyDescent="0.25">
      <c r="B44" s="16" t="s">
        <v>210</v>
      </c>
      <c r="C44" s="16" t="s">
        <v>210</v>
      </c>
      <c r="D44" s="16">
        <v>34</v>
      </c>
      <c r="E44" s="16">
        <v>34</v>
      </c>
    </row>
    <row r="45" spans="2:5" x14ac:dyDescent="0.25">
      <c r="B45" s="16" t="s">
        <v>211</v>
      </c>
      <c r="C45" s="16" t="s">
        <v>211</v>
      </c>
      <c r="D45" s="16">
        <v>35</v>
      </c>
      <c r="E45" s="16">
        <v>35</v>
      </c>
    </row>
    <row r="46" spans="2:5" x14ac:dyDescent="0.25">
      <c r="B46" s="16" t="s">
        <v>212</v>
      </c>
      <c r="C46" s="16" t="s">
        <v>212</v>
      </c>
      <c r="D46" s="16">
        <v>36</v>
      </c>
      <c r="E46" s="16">
        <v>36</v>
      </c>
    </row>
    <row r="47" spans="2:5" x14ac:dyDescent="0.25">
      <c r="B47" s="16" t="s">
        <v>213</v>
      </c>
      <c r="C47" s="16" t="s">
        <v>213</v>
      </c>
      <c r="D47" s="16">
        <v>37</v>
      </c>
      <c r="E47" s="16">
        <v>37</v>
      </c>
    </row>
    <row r="48" spans="2:5" x14ac:dyDescent="0.25">
      <c r="B48" s="16" t="s">
        <v>214</v>
      </c>
      <c r="C48" s="16" t="s">
        <v>214</v>
      </c>
      <c r="D48" s="16">
        <v>38</v>
      </c>
      <c r="E48" s="16">
        <v>38</v>
      </c>
    </row>
    <row r="49" spans="2:5" x14ac:dyDescent="0.25">
      <c r="B49" s="16" t="s">
        <v>215</v>
      </c>
      <c r="C49" s="16" t="s">
        <v>215</v>
      </c>
      <c r="D49" s="16">
        <v>39</v>
      </c>
      <c r="E49" s="16">
        <v>39</v>
      </c>
    </row>
    <row r="50" spans="2:5" x14ac:dyDescent="0.25">
      <c r="B50" s="16" t="s">
        <v>216</v>
      </c>
      <c r="C50" s="16" t="s">
        <v>216</v>
      </c>
      <c r="D50" s="16">
        <v>40</v>
      </c>
      <c r="E50" s="16">
        <v>40</v>
      </c>
    </row>
    <row r="51" spans="2:5" x14ac:dyDescent="0.25">
      <c r="B51" s="16" t="s">
        <v>217</v>
      </c>
      <c r="C51" s="16" t="s">
        <v>217</v>
      </c>
      <c r="D51" s="16">
        <v>41</v>
      </c>
      <c r="E51" s="16">
        <v>41</v>
      </c>
    </row>
    <row r="52" spans="2:5" x14ac:dyDescent="0.25">
      <c r="B52" s="16" t="s">
        <v>218</v>
      </c>
      <c r="C52" s="16" t="s">
        <v>218</v>
      </c>
      <c r="D52" s="16">
        <v>42</v>
      </c>
      <c r="E52" s="16">
        <v>42</v>
      </c>
    </row>
    <row r="53" spans="2:5" x14ac:dyDescent="0.25">
      <c r="B53" s="16" t="s">
        <v>219</v>
      </c>
      <c r="C53" s="16" t="s">
        <v>219</v>
      </c>
      <c r="D53" s="16">
        <v>43</v>
      </c>
      <c r="E53" s="16">
        <v>43</v>
      </c>
    </row>
    <row r="54" spans="2:5" x14ac:dyDescent="0.25">
      <c r="B54" s="16" t="s">
        <v>220</v>
      </c>
      <c r="C54" s="16" t="s">
        <v>220</v>
      </c>
      <c r="D54" s="16">
        <v>44</v>
      </c>
      <c r="E54" s="16">
        <v>44</v>
      </c>
    </row>
    <row r="55" spans="2:5" x14ac:dyDescent="0.25">
      <c r="B55" s="16" t="s">
        <v>221</v>
      </c>
      <c r="C55" s="16" t="s">
        <v>221</v>
      </c>
      <c r="D55" s="16">
        <v>45</v>
      </c>
      <c r="E55" s="16">
        <v>45</v>
      </c>
    </row>
    <row r="56" spans="2:5" x14ac:dyDescent="0.25">
      <c r="B56" s="16" t="s">
        <v>222</v>
      </c>
      <c r="C56" s="16" t="s">
        <v>222</v>
      </c>
      <c r="D56" s="16">
        <v>46</v>
      </c>
      <c r="E56" s="16">
        <v>46</v>
      </c>
    </row>
    <row r="57" spans="2:5" x14ac:dyDescent="0.25">
      <c r="B57" s="16" t="s">
        <v>223</v>
      </c>
      <c r="C57" s="16" t="s">
        <v>223</v>
      </c>
      <c r="D57" s="16">
        <v>47</v>
      </c>
      <c r="E57" s="16">
        <v>47</v>
      </c>
    </row>
    <row r="58" spans="2:5" x14ac:dyDescent="0.25">
      <c r="B58" s="16" t="s">
        <v>224</v>
      </c>
      <c r="C58" s="16" t="s">
        <v>224</v>
      </c>
      <c r="D58" s="16">
        <v>48</v>
      </c>
      <c r="E58" s="16">
        <v>48</v>
      </c>
    </row>
    <row r="59" spans="2:5" x14ac:dyDescent="0.25">
      <c r="B59" s="16" t="s">
        <v>225</v>
      </c>
      <c r="C59" s="16" t="s">
        <v>225</v>
      </c>
      <c r="D59" s="16">
        <v>49</v>
      </c>
      <c r="E59" s="16">
        <v>49</v>
      </c>
    </row>
    <row r="60" spans="2:5" x14ac:dyDescent="0.25">
      <c r="B60" s="16" t="s">
        <v>226</v>
      </c>
      <c r="C60" s="16" t="s">
        <v>226</v>
      </c>
      <c r="D60" s="16">
        <v>50</v>
      </c>
      <c r="E60" s="16">
        <v>50</v>
      </c>
    </row>
    <row r="61" spans="2:5" x14ac:dyDescent="0.25">
      <c r="B61" s="16" t="s">
        <v>227</v>
      </c>
      <c r="C61" s="16" t="s">
        <v>227</v>
      </c>
      <c r="D61" s="16">
        <v>51</v>
      </c>
      <c r="E61" s="16">
        <v>51</v>
      </c>
    </row>
    <row r="62" spans="2:5" x14ac:dyDescent="0.25">
      <c r="B62" s="16" t="s">
        <v>228</v>
      </c>
      <c r="C62" s="16" t="s">
        <v>228</v>
      </c>
      <c r="D62" s="16">
        <v>52</v>
      </c>
      <c r="E62" s="16">
        <v>52</v>
      </c>
    </row>
    <row r="63" spans="2:5" x14ac:dyDescent="0.25">
      <c r="B63" s="16" t="s">
        <v>229</v>
      </c>
      <c r="C63" s="16" t="s">
        <v>229</v>
      </c>
      <c r="D63" s="16">
        <v>53</v>
      </c>
      <c r="E63" s="16">
        <v>53</v>
      </c>
    </row>
    <row r="64" spans="2:5" x14ac:dyDescent="0.25">
      <c r="B64" s="16" t="s">
        <v>230</v>
      </c>
      <c r="C64" s="16" t="s">
        <v>230</v>
      </c>
      <c r="D64" s="16">
        <v>54</v>
      </c>
      <c r="E64" s="16">
        <v>54</v>
      </c>
    </row>
    <row r="65" spans="2:5" x14ac:dyDescent="0.25">
      <c r="B65" s="16" t="s">
        <v>231</v>
      </c>
      <c r="C65" s="16" t="s">
        <v>231</v>
      </c>
      <c r="D65" s="16">
        <v>55</v>
      </c>
      <c r="E65" s="16">
        <v>55</v>
      </c>
    </row>
    <row r="66" spans="2:5" x14ac:dyDescent="0.25">
      <c r="B66" s="16" t="s">
        <v>232</v>
      </c>
      <c r="C66" s="16" t="s">
        <v>232</v>
      </c>
      <c r="D66" s="16">
        <v>56</v>
      </c>
      <c r="E66" s="16">
        <v>56</v>
      </c>
    </row>
    <row r="67" spans="2:5" x14ac:dyDescent="0.25">
      <c r="B67" s="16" t="s">
        <v>233</v>
      </c>
      <c r="C67" s="16" t="s">
        <v>233</v>
      </c>
      <c r="D67" s="16">
        <v>57</v>
      </c>
      <c r="E67" s="16">
        <v>57</v>
      </c>
    </row>
    <row r="68" spans="2:5" x14ac:dyDescent="0.25">
      <c r="B68" s="16" t="s">
        <v>234</v>
      </c>
      <c r="C68" s="16" t="s">
        <v>234</v>
      </c>
      <c r="D68" s="16">
        <v>58</v>
      </c>
      <c r="E68" s="16">
        <v>58</v>
      </c>
    </row>
    <row r="69" spans="2:5" x14ac:dyDescent="0.25">
      <c r="B69" s="16" t="s">
        <v>235</v>
      </c>
      <c r="C69" s="16" t="s">
        <v>235</v>
      </c>
      <c r="D69" s="16">
        <v>59</v>
      </c>
      <c r="E69" s="16">
        <v>59</v>
      </c>
    </row>
    <row r="70" spans="2:5" x14ac:dyDescent="0.25">
      <c r="B70" s="16" t="s">
        <v>236</v>
      </c>
      <c r="C70" s="16" t="s">
        <v>236</v>
      </c>
      <c r="D70" s="16">
        <v>60</v>
      </c>
      <c r="E70" s="16">
        <v>60</v>
      </c>
    </row>
  </sheetData>
  <mergeCells count="3">
    <mergeCell ref="B3:E3"/>
    <mergeCell ref="B2:E2"/>
    <mergeCell ref="B5:E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C33"/>
  <sheetViews>
    <sheetView tabSelected="1" workbookViewId="0">
      <selection activeCell="C32" sqref="C32"/>
    </sheetView>
  </sheetViews>
  <sheetFormatPr defaultRowHeight="15" x14ac:dyDescent="0.25"/>
  <cols>
    <col min="1" max="1" width="2.140625" style="65" customWidth="1"/>
    <col min="2" max="2" width="19.7109375" style="65" customWidth="1"/>
    <col min="3" max="16384" width="9.140625" style="65"/>
  </cols>
  <sheetData>
    <row r="1" spans="2:3" ht="9" customHeight="1" x14ac:dyDescent="0.25"/>
    <row r="2" spans="2:3" s="66" customFormat="1" ht="20.25" thickBot="1" x14ac:dyDescent="0.35">
      <c r="B2" s="66" t="s">
        <v>552</v>
      </c>
    </row>
    <row r="3" spans="2:3" ht="15.75" thickTop="1" x14ac:dyDescent="0.25"/>
    <row r="4" spans="2:3" s="67" customFormat="1" ht="18" thickBot="1" x14ac:dyDescent="0.35">
      <c r="B4" s="67" t="s">
        <v>553</v>
      </c>
    </row>
    <row r="5" spans="2:3" ht="15.75" thickTop="1" x14ac:dyDescent="0.25"/>
    <row r="6" spans="2:3" x14ac:dyDescent="0.25">
      <c r="B6" s="65" t="s">
        <v>689</v>
      </c>
      <c r="C6" s="65" t="s">
        <v>555</v>
      </c>
    </row>
    <row r="7" spans="2:3" x14ac:dyDescent="0.25">
      <c r="B7" s="65" t="s">
        <v>690</v>
      </c>
      <c r="C7" s="74" t="s">
        <v>743</v>
      </c>
    </row>
    <row r="8" spans="2:3" x14ac:dyDescent="0.25">
      <c r="B8" s="65" t="s">
        <v>691</v>
      </c>
    </row>
    <row r="9" spans="2:3" x14ac:dyDescent="0.25">
      <c r="B9" s="65" t="s">
        <v>692</v>
      </c>
    </row>
    <row r="10" spans="2:3" x14ac:dyDescent="0.25">
      <c r="B10" s="65" t="s">
        <v>693</v>
      </c>
    </row>
    <row r="11" spans="2:3" x14ac:dyDescent="0.25">
      <c r="B11" s="65" t="s">
        <v>786</v>
      </c>
      <c r="C11" s="65" t="s">
        <v>790</v>
      </c>
    </row>
    <row r="12" spans="2:3" x14ac:dyDescent="0.25">
      <c r="B12" s="65" t="s">
        <v>787</v>
      </c>
      <c r="C12" s="65" t="s">
        <v>795</v>
      </c>
    </row>
    <row r="13" spans="2:3" x14ac:dyDescent="0.25">
      <c r="B13" s="65" t="s">
        <v>788</v>
      </c>
      <c r="C13" s="65" t="s">
        <v>791</v>
      </c>
    </row>
    <row r="14" spans="2:3" x14ac:dyDescent="0.25">
      <c r="B14" s="65" t="s">
        <v>789</v>
      </c>
      <c r="C14" s="65" t="s">
        <v>792</v>
      </c>
    </row>
    <row r="15" spans="2:3" x14ac:dyDescent="0.25">
      <c r="B15" s="65" t="s">
        <v>798</v>
      </c>
      <c r="C15" s="65" t="s">
        <v>800</v>
      </c>
    </row>
    <row r="16" spans="2:3" x14ac:dyDescent="0.25">
      <c r="B16" s="65" t="s">
        <v>799</v>
      </c>
      <c r="C16" s="65" t="s">
        <v>801</v>
      </c>
    </row>
    <row r="18" spans="2:3" s="67" customFormat="1" ht="18" thickBot="1" x14ac:dyDescent="0.35">
      <c r="B18" s="67" t="s">
        <v>851</v>
      </c>
    </row>
    <row r="19" spans="2:3" ht="15.75" thickTop="1" x14ac:dyDescent="0.25"/>
    <row r="20" spans="2:3" x14ac:dyDescent="0.25">
      <c r="B20" s="65" t="s">
        <v>691</v>
      </c>
    </row>
    <row r="21" spans="2:3" x14ac:dyDescent="0.25">
      <c r="B21" s="65" t="s">
        <v>692</v>
      </c>
    </row>
    <row r="22" spans="2:3" x14ac:dyDescent="0.25">
      <c r="B22" s="65" t="s">
        <v>852</v>
      </c>
      <c r="C22" s="65" t="s">
        <v>856</v>
      </c>
    </row>
    <row r="23" spans="2:3" x14ac:dyDescent="0.25">
      <c r="B23" s="65" t="s">
        <v>853</v>
      </c>
      <c r="C23" s="65" t="s">
        <v>857</v>
      </c>
    </row>
    <row r="24" spans="2:3" x14ac:dyDescent="0.25">
      <c r="B24" s="65" t="s">
        <v>854</v>
      </c>
      <c r="C24" s="65" t="s">
        <v>858</v>
      </c>
    </row>
    <row r="25" spans="2:3" x14ac:dyDescent="0.25">
      <c r="B25" s="65" t="s">
        <v>855</v>
      </c>
      <c r="C25" s="65" t="s">
        <v>859</v>
      </c>
    </row>
    <row r="27" spans="2:3" s="67" customFormat="1" ht="18" thickBot="1" x14ac:dyDescent="0.35">
      <c r="B27" s="67" t="s">
        <v>554</v>
      </c>
    </row>
    <row r="28" spans="2:3" ht="15.75" thickTop="1" x14ac:dyDescent="0.25"/>
    <row r="29" spans="2:3" x14ac:dyDescent="0.25">
      <c r="B29" s="65" t="s">
        <v>689</v>
      </c>
    </row>
    <row r="30" spans="2:3" x14ac:dyDescent="0.25">
      <c r="B30" s="65" t="s">
        <v>691</v>
      </c>
    </row>
    <row r="31" spans="2:3" x14ac:dyDescent="0.25">
      <c r="B31" s="65" t="s">
        <v>692</v>
      </c>
    </row>
    <row r="32" spans="2:3" x14ac:dyDescent="0.25">
      <c r="B32" s="65" t="s">
        <v>841</v>
      </c>
    </row>
    <row r="33" spans="2:2" x14ac:dyDescent="0.25">
      <c r="B33" s="65" t="s">
        <v>963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B1:AT63"/>
  <sheetViews>
    <sheetView workbookViewId="0">
      <pane xSplit="5" ySplit="10" topLeftCell="AC11" activePane="bottomRight" state="frozen"/>
      <selection pane="topRight" activeCell="F1" sqref="F1"/>
      <selection pane="bottomLeft" activeCell="A11" sqref="A11"/>
      <selection pane="bottomRight" activeCell="A54" sqref="A54:XFD54"/>
    </sheetView>
  </sheetViews>
  <sheetFormatPr defaultColWidth="8.85546875" defaultRowHeight="15" x14ac:dyDescent="0.25"/>
  <cols>
    <col min="1" max="1" width="4" customWidth="1"/>
    <col min="3" max="3" width="8" style="3" customWidth="1"/>
    <col min="5" max="5" width="22.7109375" bestFit="1" customWidth="1"/>
    <col min="7" max="7" width="9.85546875" customWidth="1"/>
    <col min="9" max="9" width="11.42578125" customWidth="1"/>
    <col min="12" max="12" width="18.7109375" bestFit="1" customWidth="1"/>
    <col min="13" max="13" width="11.140625" customWidth="1"/>
    <col min="14" max="14" width="14.28515625" customWidth="1"/>
    <col min="15" max="15" width="13.42578125" bestFit="1" customWidth="1"/>
    <col min="16" max="16" width="13.7109375" bestFit="1" customWidth="1"/>
    <col min="17" max="21" width="11.5703125" customWidth="1"/>
    <col min="22" max="22" width="21.85546875" bestFit="1" customWidth="1"/>
    <col min="23" max="23" width="12.42578125" customWidth="1"/>
    <col min="24" max="24" width="13.42578125" customWidth="1"/>
    <col min="25" max="26" width="13.5703125" customWidth="1"/>
    <col min="27" max="27" width="18" customWidth="1"/>
    <col min="28" max="31" width="13.5703125" customWidth="1"/>
    <col min="32" max="32" width="10.7109375" customWidth="1"/>
    <col min="33" max="33" width="12" customWidth="1"/>
    <col min="34" max="34" width="11.7109375" customWidth="1"/>
    <col min="35" max="36" width="11.85546875" customWidth="1"/>
    <col min="37" max="37" width="23.42578125" customWidth="1"/>
    <col min="38" max="38" width="22.7109375" customWidth="1"/>
    <col min="39" max="39" width="14.42578125" bestFit="1" customWidth="1"/>
    <col min="40" max="40" width="13.85546875" bestFit="1" customWidth="1"/>
    <col min="41" max="41" width="11.85546875" customWidth="1"/>
    <col min="42" max="42" width="7.42578125" customWidth="1"/>
    <col min="43" max="43" width="12.7109375" customWidth="1"/>
    <col min="44" max="44" width="12.5703125" customWidth="1"/>
    <col min="45" max="45" width="13.85546875" customWidth="1"/>
    <col min="46" max="46" width="13.7109375" customWidth="1"/>
  </cols>
  <sheetData>
    <row r="1" spans="2:46" ht="15.75" thickBot="1" x14ac:dyDescent="0.3"/>
    <row r="2" spans="2:46" ht="15.75" hidden="1" thickBot="1" x14ac:dyDescent="0.3"/>
    <row r="3" spans="2:46" ht="15.75" hidden="1" thickBot="1" x14ac:dyDescent="0.3"/>
    <row r="4" spans="2:46" ht="15.75" hidden="1" thickBot="1" x14ac:dyDescent="0.3"/>
    <row r="5" spans="2:46" x14ac:dyDescent="0.25">
      <c r="B5" s="87" t="s">
        <v>397</v>
      </c>
      <c r="C5" s="88"/>
      <c r="D5" s="88"/>
      <c r="E5" s="89"/>
    </row>
    <row r="6" spans="2:46" x14ac:dyDescent="0.25">
      <c r="B6" s="90"/>
      <c r="C6" s="91"/>
      <c r="D6" s="91"/>
      <c r="E6" s="92"/>
    </row>
    <row r="7" spans="2:46" ht="15.75" thickBot="1" x14ac:dyDescent="0.3">
      <c r="B7" s="93"/>
      <c r="C7" s="94"/>
      <c r="D7" s="94"/>
      <c r="E7" s="95"/>
    </row>
    <row r="9" spans="2:46" x14ac:dyDescent="0.25">
      <c r="B9">
        <v>1</v>
      </c>
      <c r="C9" s="3">
        <v>2</v>
      </c>
      <c r="D9">
        <v>3</v>
      </c>
      <c r="E9">
        <v>4</v>
      </c>
      <c r="F9">
        <v>5</v>
      </c>
      <c r="G9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  <c r="M9" s="3">
        <v>12</v>
      </c>
      <c r="N9" s="3">
        <v>13</v>
      </c>
      <c r="O9" s="3">
        <v>14</v>
      </c>
      <c r="P9" s="3">
        <v>15</v>
      </c>
      <c r="Q9" s="3">
        <v>16</v>
      </c>
      <c r="R9" s="3">
        <v>17</v>
      </c>
      <c r="S9" s="3">
        <v>18</v>
      </c>
      <c r="T9" s="3">
        <v>19</v>
      </c>
      <c r="U9" s="3">
        <v>20</v>
      </c>
      <c r="V9" s="3">
        <v>21</v>
      </c>
      <c r="W9" s="3">
        <v>22</v>
      </c>
      <c r="X9" s="3">
        <v>23</v>
      </c>
      <c r="Y9" s="3">
        <v>24</v>
      </c>
      <c r="Z9" s="3">
        <v>25</v>
      </c>
      <c r="AA9" s="3">
        <v>26</v>
      </c>
      <c r="AB9" s="3">
        <v>27</v>
      </c>
      <c r="AC9" s="3">
        <v>28</v>
      </c>
      <c r="AD9" s="3">
        <v>29</v>
      </c>
      <c r="AE9" s="3">
        <v>30</v>
      </c>
      <c r="AF9" s="3">
        <v>31</v>
      </c>
      <c r="AG9" s="3">
        <v>32</v>
      </c>
      <c r="AH9" s="3">
        <v>33</v>
      </c>
      <c r="AI9" s="3">
        <v>34</v>
      </c>
      <c r="AJ9" s="3">
        <v>35</v>
      </c>
      <c r="AK9" s="3">
        <v>36</v>
      </c>
      <c r="AL9" s="3">
        <v>37</v>
      </c>
      <c r="AM9" s="3">
        <v>38</v>
      </c>
      <c r="AN9" s="3">
        <v>39</v>
      </c>
      <c r="AO9" s="3">
        <v>40</v>
      </c>
      <c r="AP9" s="3">
        <v>41</v>
      </c>
      <c r="AQ9" s="3">
        <v>42</v>
      </c>
      <c r="AR9" s="3">
        <v>43</v>
      </c>
      <c r="AS9" s="3">
        <v>44</v>
      </c>
      <c r="AT9" s="3">
        <v>45</v>
      </c>
    </row>
    <row r="10" spans="2:46" s="4" customFormat="1" ht="45" x14ac:dyDescent="0.25">
      <c r="B10" s="9" t="s">
        <v>2</v>
      </c>
      <c r="C10" s="9" t="s">
        <v>45</v>
      </c>
      <c r="D10" s="9" t="s">
        <v>46</v>
      </c>
      <c r="E10" s="9" t="s">
        <v>47</v>
      </c>
      <c r="F10" s="9" t="s">
        <v>48</v>
      </c>
      <c r="G10" s="9" t="s">
        <v>49</v>
      </c>
      <c r="H10" s="9" t="s">
        <v>403</v>
      </c>
      <c r="I10" s="9" t="s">
        <v>843</v>
      </c>
      <c r="J10" s="9" t="s">
        <v>175</v>
      </c>
      <c r="K10" s="9" t="s">
        <v>176</v>
      </c>
      <c r="L10" s="9" t="s">
        <v>50</v>
      </c>
      <c r="M10" s="9" t="s">
        <v>51</v>
      </c>
      <c r="N10" s="9" t="s">
        <v>52</v>
      </c>
      <c r="O10" s="9" t="s">
        <v>53</v>
      </c>
      <c r="P10" s="9" t="s">
        <v>840</v>
      </c>
      <c r="Q10" s="9" t="s">
        <v>806</v>
      </c>
      <c r="R10" s="9" t="s">
        <v>807</v>
      </c>
      <c r="S10" s="9" t="s">
        <v>808</v>
      </c>
      <c r="T10" s="9" t="s">
        <v>809</v>
      </c>
      <c r="U10" s="9" t="s">
        <v>810</v>
      </c>
      <c r="V10" s="9" t="s">
        <v>343</v>
      </c>
      <c r="W10" s="9" t="s">
        <v>54</v>
      </c>
      <c r="X10" s="9" t="s">
        <v>55</v>
      </c>
      <c r="Y10" s="9" t="s">
        <v>839</v>
      </c>
      <c r="Z10" s="9" t="s">
        <v>344</v>
      </c>
      <c r="AA10" s="9" t="s">
        <v>56</v>
      </c>
      <c r="AB10" s="9" t="s">
        <v>57</v>
      </c>
      <c r="AC10" s="9" t="s">
        <v>58</v>
      </c>
      <c r="AD10" s="9" t="s">
        <v>59</v>
      </c>
      <c r="AE10" s="9" t="s">
        <v>345</v>
      </c>
      <c r="AF10" s="9" t="s">
        <v>60</v>
      </c>
      <c r="AG10" s="9" t="s">
        <v>61</v>
      </c>
      <c r="AH10" s="9" t="s">
        <v>62</v>
      </c>
      <c r="AI10" s="9" t="s">
        <v>63</v>
      </c>
      <c r="AJ10" s="9" t="s">
        <v>349</v>
      </c>
      <c r="AK10" s="9" t="s">
        <v>306</v>
      </c>
      <c r="AL10" s="9" t="s">
        <v>784</v>
      </c>
      <c r="AM10" s="9" t="s">
        <v>860</v>
      </c>
      <c r="AN10" s="9" t="s">
        <v>861</v>
      </c>
      <c r="AO10" s="9" t="s">
        <v>350</v>
      </c>
      <c r="AP10" s="9" t="s">
        <v>64</v>
      </c>
      <c r="AQ10" s="9" t="s">
        <v>65</v>
      </c>
      <c r="AR10" s="9" t="s">
        <v>66</v>
      </c>
      <c r="AS10" s="9" t="s">
        <v>67</v>
      </c>
      <c r="AT10" s="9" t="s">
        <v>68</v>
      </c>
    </row>
    <row r="11" spans="2:46" x14ac:dyDescent="0.25">
      <c r="B11" t="s">
        <v>69</v>
      </c>
      <c r="C11" s="7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>
        <v>1</v>
      </c>
      <c r="L11" t="s">
        <v>744</v>
      </c>
      <c r="M11">
        <v>1</v>
      </c>
      <c r="N11">
        <v>0</v>
      </c>
      <c r="O11" t="s">
        <v>0</v>
      </c>
      <c r="P11">
        <v>1</v>
      </c>
      <c r="Q11">
        <v>1</v>
      </c>
      <c r="R11">
        <v>0</v>
      </c>
      <c r="S11">
        <v>1</v>
      </c>
      <c r="T11">
        <v>1</v>
      </c>
      <c r="U11">
        <v>0</v>
      </c>
      <c r="V11" t="s">
        <v>449</v>
      </c>
      <c r="W11">
        <v>4</v>
      </c>
      <c r="X11">
        <v>1</v>
      </c>
      <c r="Y11" t="s">
        <v>72</v>
      </c>
      <c r="AA11" t="s">
        <v>314</v>
      </c>
      <c r="AB11" s="1">
        <v>2</v>
      </c>
      <c r="AC11" t="s">
        <v>73</v>
      </c>
      <c r="AD11" s="1">
        <v>2</v>
      </c>
      <c r="AE11" s="1"/>
      <c r="AF11" t="s">
        <v>450</v>
      </c>
      <c r="AG11">
        <v>4</v>
      </c>
      <c r="AH11">
        <v>1</v>
      </c>
      <c r="AI11" t="s">
        <v>0</v>
      </c>
      <c r="AK11" t="s">
        <v>451</v>
      </c>
      <c r="AL11" t="s">
        <v>785</v>
      </c>
      <c r="AM11" t="s">
        <v>863</v>
      </c>
      <c r="AN11" t="s">
        <v>862</v>
      </c>
      <c r="AP11" t="s">
        <v>74</v>
      </c>
      <c r="AQ11">
        <v>20</v>
      </c>
      <c r="AR11">
        <v>20</v>
      </c>
      <c r="AS11">
        <f t="shared" ref="AS11:AS41" si="0">IF(AP11="SWP",MAX(60-AR11,40),MAX(60-AQ11,40))</f>
        <v>40</v>
      </c>
      <c r="AT11" s="77">
        <v>3.9</v>
      </c>
    </row>
    <row r="12" spans="2:46" x14ac:dyDescent="0.25">
      <c r="B12" t="s">
        <v>3</v>
      </c>
      <c r="C12" s="7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>
        <v>1</v>
      </c>
      <c r="L12" t="s">
        <v>745</v>
      </c>
      <c r="M12">
        <v>1</v>
      </c>
      <c r="N12">
        <v>0</v>
      </c>
      <c r="O12" t="s">
        <v>0</v>
      </c>
      <c r="P12">
        <v>1</v>
      </c>
      <c r="Q12">
        <v>0</v>
      </c>
      <c r="R12">
        <v>1</v>
      </c>
      <c r="S12">
        <v>0</v>
      </c>
      <c r="T12">
        <v>0</v>
      </c>
      <c r="U12">
        <v>1</v>
      </c>
      <c r="V12" t="s">
        <v>449</v>
      </c>
      <c r="W12">
        <v>4</v>
      </c>
      <c r="X12">
        <v>1</v>
      </c>
      <c r="Y12" t="s">
        <v>72</v>
      </c>
      <c r="AA12" t="s">
        <v>314</v>
      </c>
      <c r="AB12" s="1">
        <v>2</v>
      </c>
      <c r="AC12" t="s">
        <v>73</v>
      </c>
      <c r="AD12" s="1">
        <v>2</v>
      </c>
      <c r="AE12" s="1"/>
      <c r="AF12" t="s">
        <v>450</v>
      </c>
      <c r="AG12">
        <v>4</v>
      </c>
      <c r="AH12">
        <v>1</v>
      </c>
      <c r="AI12" t="s">
        <v>0</v>
      </c>
      <c r="AK12" t="s">
        <v>451</v>
      </c>
      <c r="AL12" t="str">
        <f>AL11</f>
        <v>EUR003M Index</v>
      </c>
      <c r="AM12" t="s">
        <v>863</v>
      </c>
      <c r="AN12" t="s">
        <v>862</v>
      </c>
      <c r="AP12" t="s">
        <v>74</v>
      </c>
      <c r="AQ12">
        <v>20</v>
      </c>
      <c r="AR12">
        <v>20</v>
      </c>
      <c r="AS12">
        <f t="shared" si="0"/>
        <v>40</v>
      </c>
      <c r="AT12" s="77">
        <v>3.9</v>
      </c>
    </row>
    <row r="13" spans="2:46" x14ac:dyDescent="0.25">
      <c r="B13" t="s">
        <v>5</v>
      </c>
      <c r="C13" s="7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>
        <v>1</v>
      </c>
      <c r="L13" t="s">
        <v>746</v>
      </c>
      <c r="M13">
        <v>1</v>
      </c>
      <c r="N13">
        <v>0</v>
      </c>
      <c r="O13" t="s">
        <v>0</v>
      </c>
      <c r="P13">
        <v>1</v>
      </c>
      <c r="Q13">
        <v>0</v>
      </c>
      <c r="R13">
        <v>2</v>
      </c>
      <c r="S13">
        <v>0</v>
      </c>
      <c r="T13">
        <v>0</v>
      </c>
      <c r="U13">
        <v>2</v>
      </c>
      <c r="V13" t="s">
        <v>449</v>
      </c>
      <c r="W13">
        <v>4</v>
      </c>
      <c r="X13">
        <v>1</v>
      </c>
      <c r="Y13" t="s">
        <v>72</v>
      </c>
      <c r="AA13" t="s">
        <v>314</v>
      </c>
      <c r="AB13" s="1">
        <v>2</v>
      </c>
      <c r="AC13" t="s">
        <v>73</v>
      </c>
      <c r="AD13" s="1">
        <v>2</v>
      </c>
      <c r="AE13" s="1"/>
      <c r="AF13" t="s">
        <v>450</v>
      </c>
      <c r="AG13">
        <v>4</v>
      </c>
      <c r="AH13">
        <v>1</v>
      </c>
      <c r="AI13" t="s">
        <v>0</v>
      </c>
      <c r="AK13" t="s">
        <v>451</v>
      </c>
      <c r="AL13" t="str">
        <f>$AL$11</f>
        <v>EUR003M Index</v>
      </c>
      <c r="AM13" t="s">
        <v>863</v>
      </c>
      <c r="AN13" t="s">
        <v>862</v>
      </c>
      <c r="AP13" t="s">
        <v>74</v>
      </c>
      <c r="AQ13">
        <v>20</v>
      </c>
      <c r="AR13">
        <v>20</v>
      </c>
      <c r="AS13">
        <f t="shared" si="0"/>
        <v>40</v>
      </c>
      <c r="AT13" s="77">
        <v>3.9</v>
      </c>
    </row>
    <row r="14" spans="2:46" x14ac:dyDescent="0.25">
      <c r="B14" t="s">
        <v>7</v>
      </c>
      <c r="C14" s="7">
        <v>4</v>
      </c>
      <c r="D14" t="s">
        <v>75</v>
      </c>
      <c r="E14" t="s">
        <v>811</v>
      </c>
      <c r="F14" t="s">
        <v>75</v>
      </c>
      <c r="G14" t="s">
        <v>71</v>
      </c>
      <c r="H14" t="s">
        <v>395</v>
      </c>
      <c r="I14">
        <v>1</v>
      </c>
      <c r="L14" t="s">
        <v>742</v>
      </c>
      <c r="M14">
        <v>1</v>
      </c>
      <c r="N14">
        <v>0</v>
      </c>
      <c r="O14" t="s">
        <v>0</v>
      </c>
      <c r="P14">
        <v>1</v>
      </c>
      <c r="Q14">
        <v>7</v>
      </c>
      <c r="R14">
        <v>3</v>
      </c>
      <c r="S14">
        <v>7</v>
      </c>
      <c r="T14">
        <v>7</v>
      </c>
      <c r="U14">
        <v>25</v>
      </c>
      <c r="V14" t="s">
        <v>452</v>
      </c>
      <c r="W14">
        <v>4</v>
      </c>
      <c r="X14">
        <v>1</v>
      </c>
      <c r="Y14" t="s">
        <v>77</v>
      </c>
      <c r="AA14" t="s">
        <v>315</v>
      </c>
      <c r="AB14" s="1">
        <v>4</v>
      </c>
      <c r="AC14" t="s">
        <v>73</v>
      </c>
      <c r="AD14" s="1">
        <v>4</v>
      </c>
      <c r="AF14" t="s">
        <v>0</v>
      </c>
      <c r="AG14" s="11" t="s">
        <v>0</v>
      </c>
      <c r="AH14">
        <v>1</v>
      </c>
      <c r="AI14" t="s">
        <v>0</v>
      </c>
      <c r="AK14" t="s">
        <v>0</v>
      </c>
      <c r="AL14" t="s">
        <v>0</v>
      </c>
      <c r="AM14" t="s">
        <v>0</v>
      </c>
      <c r="AN14" t="s">
        <v>0</v>
      </c>
      <c r="AP14" t="s">
        <v>74</v>
      </c>
      <c r="AQ14">
        <v>10</v>
      </c>
      <c r="AR14">
        <v>20</v>
      </c>
      <c r="AS14">
        <f t="shared" si="0"/>
        <v>40</v>
      </c>
      <c r="AT14" s="77">
        <v>3.9</v>
      </c>
    </row>
    <row r="15" spans="2:46" x14ac:dyDescent="0.25">
      <c r="B15" t="s">
        <v>34</v>
      </c>
      <c r="C15" s="7">
        <v>5</v>
      </c>
      <c r="D15" t="s">
        <v>78</v>
      </c>
      <c r="E15" t="s">
        <v>805</v>
      </c>
      <c r="F15" t="s">
        <v>78</v>
      </c>
      <c r="G15" t="s">
        <v>71</v>
      </c>
      <c r="H15" t="s">
        <v>395</v>
      </c>
      <c r="I15">
        <v>1</v>
      </c>
      <c r="L15" t="s">
        <v>747</v>
      </c>
      <c r="M15">
        <v>1</v>
      </c>
      <c r="N15">
        <v>0</v>
      </c>
      <c r="O15" t="s">
        <v>0</v>
      </c>
      <c r="P15">
        <v>1</v>
      </c>
      <c r="Q15">
        <v>6</v>
      </c>
      <c r="R15">
        <v>4</v>
      </c>
      <c r="S15">
        <v>6</v>
      </c>
      <c r="T15">
        <v>6</v>
      </c>
      <c r="U15">
        <v>24</v>
      </c>
      <c r="V15" t="s">
        <v>0</v>
      </c>
      <c r="W15" s="11" t="s">
        <v>0</v>
      </c>
      <c r="X15" s="11" t="s">
        <v>0</v>
      </c>
      <c r="Y15" t="s">
        <v>0</v>
      </c>
      <c r="AA15" t="s">
        <v>0</v>
      </c>
      <c r="AB15" s="11" t="s">
        <v>0</v>
      </c>
      <c r="AC15" t="s">
        <v>0</v>
      </c>
      <c r="AD15" s="11" t="s">
        <v>0</v>
      </c>
      <c r="AF15" t="s">
        <v>0</v>
      </c>
      <c r="AG15" s="11" t="s">
        <v>0</v>
      </c>
      <c r="AH15" s="11" t="s">
        <v>0</v>
      </c>
      <c r="AI15" t="s">
        <v>0</v>
      </c>
      <c r="AK15" t="s">
        <v>0</v>
      </c>
      <c r="AL15" t="str">
        <f t="shared" ref="AL15" si="1">AA15</f>
        <v>[]</v>
      </c>
      <c r="AM15" t="s">
        <v>0</v>
      </c>
      <c r="AN15" t="str">
        <f t="shared" ref="AN15" si="2">AC15</f>
        <v>[]</v>
      </c>
      <c r="AP15" t="s">
        <v>81</v>
      </c>
      <c r="AQ15">
        <v>9</v>
      </c>
      <c r="AR15">
        <v>0</v>
      </c>
      <c r="AS15">
        <f t="shared" si="0"/>
        <v>51</v>
      </c>
      <c r="AT15" s="77">
        <v>3.9</v>
      </c>
    </row>
    <row r="16" spans="2:46" x14ac:dyDescent="0.25">
      <c r="B16" t="s">
        <v>82</v>
      </c>
      <c r="C16" s="7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>
        <v>1</v>
      </c>
      <c r="L16" t="s">
        <v>0</v>
      </c>
      <c r="N16">
        <v>0</v>
      </c>
      <c r="O16" t="s">
        <v>0</v>
      </c>
      <c r="P16">
        <v>0</v>
      </c>
      <c r="Q16">
        <v>0</v>
      </c>
      <c r="R16">
        <v>6</v>
      </c>
      <c r="S16">
        <v>0</v>
      </c>
      <c r="T16">
        <v>0</v>
      </c>
      <c r="U16">
        <v>3</v>
      </c>
      <c r="V16" t="s">
        <v>449</v>
      </c>
      <c r="W16">
        <v>4</v>
      </c>
      <c r="X16">
        <v>1</v>
      </c>
      <c r="Y16" t="s">
        <v>72</v>
      </c>
      <c r="AA16" t="s">
        <v>314</v>
      </c>
      <c r="AB16" s="1">
        <v>2</v>
      </c>
      <c r="AC16" t="s">
        <v>73</v>
      </c>
      <c r="AD16" s="1">
        <v>2</v>
      </c>
      <c r="AE16" s="1"/>
      <c r="AF16" t="s">
        <v>450</v>
      </c>
      <c r="AG16">
        <v>4</v>
      </c>
      <c r="AH16">
        <v>1</v>
      </c>
      <c r="AI16" t="s">
        <v>0</v>
      </c>
      <c r="AK16" t="s">
        <v>451</v>
      </c>
      <c r="AL16" t="str">
        <f>$AL$11</f>
        <v>EUR003M Index</v>
      </c>
      <c r="AM16" t="s">
        <v>863</v>
      </c>
      <c r="AN16" t="s">
        <v>862</v>
      </c>
      <c r="AP16" t="s">
        <v>74</v>
      </c>
      <c r="AQ16">
        <v>20</v>
      </c>
      <c r="AR16">
        <v>20</v>
      </c>
      <c r="AS16">
        <f t="shared" si="0"/>
        <v>40</v>
      </c>
      <c r="AT16" s="77">
        <v>3.9</v>
      </c>
    </row>
    <row r="17" spans="2:46" x14ac:dyDescent="0.25">
      <c r="B17" t="s">
        <v>84</v>
      </c>
      <c r="C17" s="7">
        <v>7</v>
      </c>
      <c r="D17" t="s">
        <v>85</v>
      </c>
      <c r="E17" t="s">
        <v>802</v>
      </c>
      <c r="F17" t="s">
        <v>85</v>
      </c>
      <c r="G17" t="s">
        <v>71</v>
      </c>
      <c r="H17" t="s">
        <v>395</v>
      </c>
      <c r="I17">
        <v>1</v>
      </c>
      <c r="L17" t="s">
        <v>748</v>
      </c>
      <c r="M17">
        <v>1</v>
      </c>
      <c r="N17">
        <v>0</v>
      </c>
      <c r="O17" t="s">
        <v>0</v>
      </c>
      <c r="P17">
        <v>1</v>
      </c>
      <c r="Q17">
        <v>2</v>
      </c>
      <c r="R17">
        <v>5</v>
      </c>
      <c r="S17">
        <v>2</v>
      </c>
      <c r="T17">
        <v>2</v>
      </c>
      <c r="U17">
        <v>20</v>
      </c>
      <c r="V17" t="s">
        <v>453</v>
      </c>
      <c r="W17">
        <v>4</v>
      </c>
      <c r="X17">
        <v>1</v>
      </c>
      <c r="Y17" t="s">
        <v>73</v>
      </c>
      <c r="AA17" t="s">
        <v>316</v>
      </c>
      <c r="AB17" s="1">
        <v>2</v>
      </c>
      <c r="AC17" t="s">
        <v>73</v>
      </c>
      <c r="AD17" s="1">
        <v>2</v>
      </c>
      <c r="AF17" t="s">
        <v>0</v>
      </c>
      <c r="AG17" s="11" t="s">
        <v>0</v>
      </c>
      <c r="AH17">
        <v>1</v>
      </c>
      <c r="AI17" t="s">
        <v>0</v>
      </c>
      <c r="AK17" t="s">
        <v>0</v>
      </c>
      <c r="AL17" t="s">
        <v>0</v>
      </c>
      <c r="AM17" t="s">
        <v>0</v>
      </c>
      <c r="AN17" t="s">
        <v>0</v>
      </c>
      <c r="AP17" t="s">
        <v>74</v>
      </c>
      <c r="AQ17">
        <v>15</v>
      </c>
      <c r="AR17">
        <v>15</v>
      </c>
      <c r="AS17">
        <f t="shared" si="0"/>
        <v>45</v>
      </c>
      <c r="AT17" s="77">
        <v>3.9</v>
      </c>
    </row>
    <row r="18" spans="2:46" x14ac:dyDescent="0.25">
      <c r="B18" t="s">
        <v>8</v>
      </c>
      <c r="C18" s="7">
        <v>8</v>
      </c>
      <c r="D18" t="s">
        <v>87</v>
      </c>
      <c r="E18" t="s">
        <v>803</v>
      </c>
      <c r="F18" t="s">
        <v>87</v>
      </c>
      <c r="G18" t="s">
        <v>71</v>
      </c>
      <c r="H18" t="s">
        <v>395</v>
      </c>
      <c r="I18">
        <v>1</v>
      </c>
      <c r="L18" t="s">
        <v>749</v>
      </c>
      <c r="M18">
        <v>1</v>
      </c>
      <c r="N18">
        <v>0</v>
      </c>
      <c r="O18" t="s">
        <v>0</v>
      </c>
      <c r="P18">
        <v>1</v>
      </c>
      <c r="Q18">
        <v>3</v>
      </c>
      <c r="R18">
        <v>7</v>
      </c>
      <c r="S18">
        <v>3</v>
      </c>
      <c r="T18">
        <v>3</v>
      </c>
      <c r="U18">
        <v>21</v>
      </c>
      <c r="V18" t="s">
        <v>454</v>
      </c>
      <c r="W18">
        <v>4</v>
      </c>
      <c r="X18">
        <v>1</v>
      </c>
      <c r="Y18" t="s">
        <v>77</v>
      </c>
      <c r="AA18" t="s">
        <v>317</v>
      </c>
      <c r="AB18" s="1">
        <v>2</v>
      </c>
      <c r="AC18" t="s">
        <v>73</v>
      </c>
      <c r="AD18" s="1">
        <v>2</v>
      </c>
      <c r="AE18" s="1"/>
      <c r="AF18" t="s">
        <v>455</v>
      </c>
      <c r="AG18">
        <v>4</v>
      </c>
      <c r="AH18">
        <v>1</v>
      </c>
      <c r="AI18" t="s">
        <v>0</v>
      </c>
      <c r="AK18" t="s">
        <v>0</v>
      </c>
      <c r="AL18" t="s">
        <v>0</v>
      </c>
      <c r="AM18" t="s">
        <v>0</v>
      </c>
      <c r="AN18" t="s">
        <v>0</v>
      </c>
      <c r="AP18" t="s">
        <v>74</v>
      </c>
      <c r="AQ18">
        <v>30</v>
      </c>
      <c r="AR18">
        <v>20</v>
      </c>
      <c r="AS18">
        <f t="shared" si="0"/>
        <v>40</v>
      </c>
      <c r="AT18" s="77">
        <v>3.9</v>
      </c>
    </row>
    <row r="19" spans="2:46" x14ac:dyDescent="0.25">
      <c r="B19" t="s">
        <v>89</v>
      </c>
      <c r="C19" s="7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>
        <v>1</v>
      </c>
      <c r="L19" t="s">
        <v>0</v>
      </c>
      <c r="N19">
        <v>0</v>
      </c>
      <c r="O19" t="s">
        <v>0</v>
      </c>
      <c r="P19">
        <v>0</v>
      </c>
      <c r="Q19">
        <v>0</v>
      </c>
      <c r="R19">
        <v>8</v>
      </c>
      <c r="S19">
        <v>0</v>
      </c>
      <c r="T19">
        <v>0</v>
      </c>
      <c r="U19">
        <v>4</v>
      </c>
      <c r="V19" t="s">
        <v>449</v>
      </c>
      <c r="W19">
        <v>4</v>
      </c>
      <c r="X19">
        <v>1</v>
      </c>
      <c r="Y19" t="s">
        <v>72</v>
      </c>
      <c r="AA19" t="s">
        <v>314</v>
      </c>
      <c r="AB19" s="1">
        <v>2</v>
      </c>
      <c r="AC19" t="s">
        <v>73</v>
      </c>
      <c r="AD19" s="1">
        <v>2</v>
      </c>
      <c r="AE19" s="1"/>
      <c r="AF19" t="s">
        <v>450</v>
      </c>
      <c r="AG19">
        <v>4</v>
      </c>
      <c r="AH19">
        <v>1</v>
      </c>
      <c r="AI19" t="s">
        <v>0</v>
      </c>
      <c r="AK19" t="s">
        <v>451</v>
      </c>
      <c r="AL19" t="str">
        <f>$AL$11</f>
        <v>EUR003M Index</v>
      </c>
      <c r="AM19" t="s">
        <v>863</v>
      </c>
      <c r="AN19" t="s">
        <v>862</v>
      </c>
      <c r="AP19" t="s">
        <v>74</v>
      </c>
      <c r="AQ19">
        <v>20</v>
      </c>
      <c r="AR19">
        <v>20</v>
      </c>
      <c r="AS19">
        <f t="shared" si="0"/>
        <v>40</v>
      </c>
      <c r="AT19" s="77">
        <v>3.9</v>
      </c>
    </row>
    <row r="20" spans="2:46" x14ac:dyDescent="0.25">
      <c r="B20" t="s">
        <v>9</v>
      </c>
      <c r="C20" s="7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>
        <v>1</v>
      </c>
      <c r="L20" t="s">
        <v>750</v>
      </c>
      <c r="M20">
        <v>1</v>
      </c>
      <c r="N20">
        <v>0</v>
      </c>
      <c r="O20" t="s">
        <v>0</v>
      </c>
      <c r="P20">
        <v>1</v>
      </c>
      <c r="Q20">
        <v>0</v>
      </c>
      <c r="R20">
        <v>9</v>
      </c>
      <c r="S20">
        <v>0</v>
      </c>
      <c r="T20">
        <v>0</v>
      </c>
      <c r="U20">
        <v>5</v>
      </c>
      <c r="V20" t="s">
        <v>449</v>
      </c>
      <c r="W20">
        <v>4</v>
      </c>
      <c r="X20">
        <v>1</v>
      </c>
      <c r="Y20" t="s">
        <v>72</v>
      </c>
      <c r="AA20" t="s">
        <v>314</v>
      </c>
      <c r="AB20" s="1">
        <v>2</v>
      </c>
      <c r="AC20" t="s">
        <v>73</v>
      </c>
      <c r="AD20" s="1">
        <v>2</v>
      </c>
      <c r="AE20" s="1"/>
      <c r="AF20" t="s">
        <v>450</v>
      </c>
      <c r="AG20">
        <v>4</v>
      </c>
      <c r="AH20">
        <v>1</v>
      </c>
      <c r="AI20" t="s">
        <v>0</v>
      </c>
      <c r="AK20" t="s">
        <v>451</v>
      </c>
      <c r="AL20" t="str">
        <f>$AL$11</f>
        <v>EUR003M Index</v>
      </c>
      <c r="AM20" t="s">
        <v>863</v>
      </c>
      <c r="AN20" t="s">
        <v>862</v>
      </c>
      <c r="AP20" t="s">
        <v>74</v>
      </c>
      <c r="AQ20">
        <v>20</v>
      </c>
      <c r="AR20">
        <v>20</v>
      </c>
      <c r="AS20">
        <f t="shared" si="0"/>
        <v>40</v>
      </c>
      <c r="AT20" s="77">
        <v>3.9</v>
      </c>
    </row>
    <row r="21" spans="2:46" x14ac:dyDescent="0.25">
      <c r="B21" t="s">
        <v>11</v>
      </c>
      <c r="C21" s="7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>
        <v>1</v>
      </c>
      <c r="L21" t="s">
        <v>751</v>
      </c>
      <c r="M21">
        <v>1</v>
      </c>
      <c r="N21">
        <v>0</v>
      </c>
      <c r="O21" t="s">
        <v>0</v>
      </c>
      <c r="P21">
        <v>1</v>
      </c>
      <c r="Q21">
        <v>0</v>
      </c>
      <c r="R21">
        <v>11</v>
      </c>
      <c r="S21">
        <v>0</v>
      </c>
      <c r="T21">
        <v>0</v>
      </c>
      <c r="U21">
        <v>6</v>
      </c>
      <c r="V21" t="s">
        <v>449</v>
      </c>
      <c r="W21">
        <v>4</v>
      </c>
      <c r="X21">
        <v>1</v>
      </c>
      <c r="Y21" t="s">
        <v>72</v>
      </c>
      <c r="AA21" t="s">
        <v>314</v>
      </c>
      <c r="AB21" s="1">
        <v>2</v>
      </c>
      <c r="AC21" t="s">
        <v>73</v>
      </c>
      <c r="AD21" s="1">
        <v>2</v>
      </c>
      <c r="AE21" s="1"/>
      <c r="AF21" t="s">
        <v>450</v>
      </c>
      <c r="AG21">
        <v>4</v>
      </c>
      <c r="AH21">
        <v>1</v>
      </c>
      <c r="AI21" t="s">
        <v>0</v>
      </c>
      <c r="AK21" t="s">
        <v>451</v>
      </c>
      <c r="AL21" t="str">
        <f>$AL$11</f>
        <v>EUR003M Index</v>
      </c>
      <c r="AM21" t="s">
        <v>863</v>
      </c>
      <c r="AN21" t="s">
        <v>862</v>
      </c>
      <c r="AP21" t="s">
        <v>74</v>
      </c>
      <c r="AQ21">
        <v>20</v>
      </c>
      <c r="AR21">
        <v>20</v>
      </c>
      <c r="AS21">
        <f t="shared" si="0"/>
        <v>40</v>
      </c>
      <c r="AT21" s="77">
        <v>3.9</v>
      </c>
    </row>
    <row r="22" spans="2:46" x14ac:dyDescent="0.25">
      <c r="B22" t="s">
        <v>13</v>
      </c>
      <c r="C22" s="7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>
        <v>1</v>
      </c>
      <c r="L22" t="s">
        <v>752</v>
      </c>
      <c r="M22">
        <v>1</v>
      </c>
      <c r="N22">
        <v>0</v>
      </c>
      <c r="O22" t="s">
        <v>0</v>
      </c>
      <c r="P22">
        <v>1</v>
      </c>
      <c r="Q22">
        <v>0</v>
      </c>
      <c r="R22">
        <v>12</v>
      </c>
      <c r="S22">
        <v>0</v>
      </c>
      <c r="T22">
        <v>0</v>
      </c>
      <c r="U22">
        <v>7</v>
      </c>
      <c r="V22" t="s">
        <v>449</v>
      </c>
      <c r="W22">
        <v>4</v>
      </c>
      <c r="X22">
        <v>1</v>
      </c>
      <c r="Y22" t="s">
        <v>72</v>
      </c>
      <c r="AA22" t="s">
        <v>314</v>
      </c>
      <c r="AB22" s="1">
        <v>2</v>
      </c>
      <c r="AC22" t="s">
        <v>73</v>
      </c>
      <c r="AD22" s="1">
        <v>2</v>
      </c>
      <c r="AE22" s="1"/>
      <c r="AF22" t="s">
        <v>450</v>
      </c>
      <c r="AG22">
        <v>4</v>
      </c>
      <c r="AH22">
        <v>1</v>
      </c>
      <c r="AI22" t="s">
        <v>0</v>
      </c>
      <c r="AK22" t="s">
        <v>451</v>
      </c>
      <c r="AL22" t="str">
        <f>$AL$11</f>
        <v>EUR003M Index</v>
      </c>
      <c r="AM22" t="s">
        <v>863</v>
      </c>
      <c r="AN22" t="s">
        <v>862</v>
      </c>
      <c r="AP22" t="s">
        <v>74</v>
      </c>
      <c r="AQ22">
        <v>20</v>
      </c>
      <c r="AR22">
        <v>20</v>
      </c>
      <c r="AS22">
        <f t="shared" si="0"/>
        <v>40</v>
      </c>
      <c r="AT22" s="77">
        <v>3.9</v>
      </c>
    </row>
    <row r="23" spans="2:46" x14ac:dyDescent="0.25">
      <c r="B23" t="s">
        <v>15</v>
      </c>
      <c r="C23" s="7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>
        <v>1</v>
      </c>
      <c r="L23" t="s">
        <v>753</v>
      </c>
      <c r="M23">
        <v>1</v>
      </c>
      <c r="N23">
        <v>0</v>
      </c>
      <c r="O23" t="s">
        <v>0</v>
      </c>
      <c r="P23">
        <v>1</v>
      </c>
      <c r="Q23">
        <v>0</v>
      </c>
      <c r="R23">
        <v>13</v>
      </c>
      <c r="S23">
        <v>0</v>
      </c>
      <c r="T23">
        <v>0</v>
      </c>
      <c r="U23">
        <v>8</v>
      </c>
      <c r="V23" t="s">
        <v>449</v>
      </c>
      <c r="W23">
        <v>4</v>
      </c>
      <c r="X23">
        <v>1</v>
      </c>
      <c r="Y23" t="s">
        <v>72</v>
      </c>
      <c r="AA23" t="s">
        <v>314</v>
      </c>
      <c r="AB23" s="1">
        <v>2</v>
      </c>
      <c r="AC23" t="s">
        <v>73</v>
      </c>
      <c r="AD23" s="1">
        <v>2</v>
      </c>
      <c r="AE23" s="1"/>
      <c r="AF23" t="s">
        <v>450</v>
      </c>
      <c r="AG23">
        <v>4</v>
      </c>
      <c r="AH23">
        <v>1</v>
      </c>
      <c r="AI23" t="s">
        <v>0</v>
      </c>
      <c r="AK23" t="s">
        <v>451</v>
      </c>
      <c r="AL23" t="str">
        <f>$AL$11</f>
        <v>EUR003M Index</v>
      </c>
      <c r="AM23" t="s">
        <v>863</v>
      </c>
      <c r="AN23" t="s">
        <v>862</v>
      </c>
      <c r="AP23" t="s">
        <v>74</v>
      </c>
      <c r="AQ23">
        <v>20</v>
      </c>
      <c r="AR23">
        <v>20</v>
      </c>
      <c r="AS23">
        <f t="shared" si="0"/>
        <v>40</v>
      </c>
      <c r="AT23" s="77">
        <v>3.9</v>
      </c>
    </row>
    <row r="24" spans="2:46" x14ac:dyDescent="0.25">
      <c r="B24" t="s">
        <v>17</v>
      </c>
      <c r="C24" s="7">
        <v>14</v>
      </c>
      <c r="D24" t="s">
        <v>91</v>
      </c>
      <c r="E24" t="s">
        <v>804</v>
      </c>
      <c r="F24" t="s">
        <v>91</v>
      </c>
      <c r="G24" t="s">
        <v>71</v>
      </c>
      <c r="H24" t="s">
        <v>395</v>
      </c>
      <c r="I24">
        <v>1</v>
      </c>
      <c r="L24" t="s">
        <v>754</v>
      </c>
      <c r="M24">
        <v>1</v>
      </c>
      <c r="N24">
        <v>0</v>
      </c>
      <c r="O24" t="s">
        <v>0</v>
      </c>
      <c r="P24">
        <v>1</v>
      </c>
      <c r="Q24">
        <v>4</v>
      </c>
      <c r="R24">
        <v>14</v>
      </c>
      <c r="S24">
        <v>4</v>
      </c>
      <c r="T24">
        <v>4</v>
      </c>
      <c r="U24">
        <v>22</v>
      </c>
      <c r="V24" t="s">
        <v>456</v>
      </c>
      <c r="W24">
        <v>4</v>
      </c>
      <c r="X24">
        <v>1</v>
      </c>
      <c r="Y24" t="s">
        <v>93</v>
      </c>
      <c r="AA24" t="s">
        <v>318</v>
      </c>
      <c r="AB24" s="1">
        <v>2</v>
      </c>
      <c r="AC24" t="s">
        <v>73</v>
      </c>
      <c r="AD24" s="1">
        <v>2</v>
      </c>
      <c r="AE24" s="1"/>
      <c r="AF24" t="s">
        <v>457</v>
      </c>
      <c r="AG24">
        <v>4</v>
      </c>
      <c r="AH24">
        <v>1</v>
      </c>
      <c r="AI24" t="s">
        <v>0</v>
      </c>
      <c r="AK24" t="s">
        <v>0</v>
      </c>
      <c r="AL24" t="s">
        <v>0</v>
      </c>
      <c r="AM24" t="s">
        <v>0</v>
      </c>
      <c r="AN24" t="s">
        <v>0</v>
      </c>
      <c r="AP24" t="s">
        <v>81</v>
      </c>
      <c r="AQ24">
        <v>15</v>
      </c>
      <c r="AR24">
        <v>2</v>
      </c>
      <c r="AS24">
        <f t="shared" si="0"/>
        <v>45</v>
      </c>
      <c r="AT24" s="77">
        <v>4.5</v>
      </c>
    </row>
    <row r="25" spans="2:46" x14ac:dyDescent="0.25">
      <c r="B25" t="s">
        <v>94</v>
      </c>
      <c r="C25" s="7">
        <v>15</v>
      </c>
      <c r="D25" t="s">
        <v>95</v>
      </c>
      <c r="E25" t="s">
        <v>816</v>
      </c>
      <c r="F25" t="s">
        <v>95</v>
      </c>
      <c r="G25" t="s">
        <v>71</v>
      </c>
      <c r="H25" t="s">
        <v>396</v>
      </c>
      <c r="I25">
        <v>1</v>
      </c>
      <c r="L25" t="s">
        <v>458</v>
      </c>
      <c r="M25">
        <v>1</v>
      </c>
      <c r="N25">
        <v>0</v>
      </c>
      <c r="O25" t="s">
        <v>0</v>
      </c>
      <c r="P25">
        <v>0</v>
      </c>
      <c r="Q25">
        <v>11</v>
      </c>
      <c r="R25">
        <v>0</v>
      </c>
      <c r="S25">
        <v>0</v>
      </c>
      <c r="T25">
        <v>0</v>
      </c>
      <c r="U25">
        <v>29</v>
      </c>
      <c r="V25" t="s">
        <v>459</v>
      </c>
      <c r="W25">
        <v>4</v>
      </c>
      <c r="X25">
        <v>1</v>
      </c>
      <c r="Y25" t="s">
        <v>73</v>
      </c>
      <c r="AA25" t="s">
        <v>319</v>
      </c>
      <c r="AB25" s="1">
        <v>4</v>
      </c>
      <c r="AC25" t="s">
        <v>73</v>
      </c>
      <c r="AD25" s="1">
        <v>4</v>
      </c>
      <c r="AF25" t="s">
        <v>0</v>
      </c>
      <c r="AG25" s="11" t="s">
        <v>0</v>
      </c>
      <c r="AH25">
        <v>1</v>
      </c>
      <c r="AI25" t="s">
        <v>0</v>
      </c>
      <c r="AK25" t="s">
        <v>0</v>
      </c>
      <c r="AL25" t="s">
        <v>0</v>
      </c>
      <c r="AM25" t="s">
        <v>0</v>
      </c>
      <c r="AN25" t="s">
        <v>0</v>
      </c>
      <c r="AP25" t="s">
        <v>81</v>
      </c>
      <c r="AQ25">
        <v>8</v>
      </c>
      <c r="AR25">
        <v>0</v>
      </c>
      <c r="AS25">
        <f t="shared" si="0"/>
        <v>52</v>
      </c>
      <c r="AT25" s="77">
        <v>3.9</v>
      </c>
    </row>
    <row r="26" spans="2:46" x14ac:dyDescent="0.25">
      <c r="B26" t="s">
        <v>545</v>
      </c>
      <c r="C26" s="7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>
        <v>1</v>
      </c>
      <c r="L26" t="s">
        <v>755</v>
      </c>
      <c r="M26">
        <v>1</v>
      </c>
      <c r="N26">
        <v>0</v>
      </c>
      <c r="O26" t="s">
        <v>0</v>
      </c>
      <c r="P26">
        <v>1</v>
      </c>
      <c r="Q26">
        <v>0</v>
      </c>
      <c r="R26">
        <v>15</v>
      </c>
      <c r="S26">
        <v>0</v>
      </c>
      <c r="T26">
        <v>0</v>
      </c>
      <c r="U26">
        <v>9</v>
      </c>
      <c r="V26" t="s">
        <v>449</v>
      </c>
      <c r="W26">
        <v>4</v>
      </c>
      <c r="X26">
        <v>1</v>
      </c>
      <c r="Y26" t="s">
        <v>72</v>
      </c>
      <c r="AA26" t="s">
        <v>314</v>
      </c>
      <c r="AB26" s="1">
        <v>2</v>
      </c>
      <c r="AC26" t="s">
        <v>73</v>
      </c>
      <c r="AD26" s="1">
        <v>2</v>
      </c>
      <c r="AE26" s="1"/>
      <c r="AF26" t="s">
        <v>450</v>
      </c>
      <c r="AG26">
        <v>4</v>
      </c>
      <c r="AH26">
        <v>1</v>
      </c>
      <c r="AI26" t="s">
        <v>0</v>
      </c>
      <c r="AK26" t="s">
        <v>451</v>
      </c>
      <c r="AL26" t="str">
        <f>$AL$11</f>
        <v>EUR003M Index</v>
      </c>
      <c r="AM26" t="s">
        <v>863</v>
      </c>
      <c r="AN26" t="s">
        <v>862</v>
      </c>
      <c r="AP26" t="s">
        <v>74</v>
      </c>
      <c r="AQ26">
        <v>20</v>
      </c>
      <c r="AR26">
        <v>20</v>
      </c>
      <c r="AS26">
        <f t="shared" si="0"/>
        <v>40</v>
      </c>
      <c r="AT26" s="77">
        <v>3.9</v>
      </c>
    </row>
    <row r="27" spans="2:46" x14ac:dyDescent="0.25">
      <c r="B27" t="s">
        <v>19</v>
      </c>
      <c r="C27" s="7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>
        <v>1</v>
      </c>
      <c r="L27" t="s">
        <v>756</v>
      </c>
      <c r="M27">
        <v>1</v>
      </c>
      <c r="N27">
        <v>0</v>
      </c>
      <c r="O27" t="s">
        <v>0</v>
      </c>
      <c r="P27">
        <v>1</v>
      </c>
      <c r="Q27">
        <v>0</v>
      </c>
      <c r="R27">
        <v>16</v>
      </c>
      <c r="S27">
        <v>0</v>
      </c>
      <c r="T27">
        <v>0</v>
      </c>
      <c r="U27">
        <v>10</v>
      </c>
      <c r="V27" t="s">
        <v>449</v>
      </c>
      <c r="W27">
        <v>4</v>
      </c>
      <c r="X27">
        <v>1</v>
      </c>
      <c r="Y27" t="s">
        <v>72</v>
      </c>
      <c r="AA27" t="s">
        <v>314</v>
      </c>
      <c r="AB27" s="1">
        <v>2</v>
      </c>
      <c r="AC27" t="s">
        <v>73</v>
      </c>
      <c r="AD27" s="1">
        <v>2</v>
      </c>
      <c r="AE27" s="1"/>
      <c r="AF27" t="s">
        <v>450</v>
      </c>
      <c r="AG27">
        <v>4</v>
      </c>
      <c r="AH27">
        <v>1</v>
      </c>
      <c r="AI27" t="s">
        <v>0</v>
      </c>
      <c r="AK27" t="s">
        <v>451</v>
      </c>
      <c r="AL27" t="str">
        <f>$AL$11</f>
        <v>EUR003M Index</v>
      </c>
      <c r="AM27" t="s">
        <v>863</v>
      </c>
      <c r="AN27" t="s">
        <v>862</v>
      </c>
      <c r="AP27" t="s">
        <v>74</v>
      </c>
      <c r="AQ27">
        <v>20</v>
      </c>
      <c r="AR27">
        <v>20</v>
      </c>
      <c r="AS27">
        <f t="shared" si="0"/>
        <v>40</v>
      </c>
      <c r="AT27" s="77">
        <v>3.9</v>
      </c>
    </row>
    <row r="28" spans="2:46" x14ac:dyDescent="0.25">
      <c r="B28" t="s">
        <v>98</v>
      </c>
      <c r="C28" s="7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>
        <v>1</v>
      </c>
      <c r="L28" t="s">
        <v>0</v>
      </c>
      <c r="N28">
        <v>0</v>
      </c>
      <c r="O28" t="s">
        <v>0</v>
      </c>
      <c r="P28">
        <v>0</v>
      </c>
      <c r="Q28">
        <v>0</v>
      </c>
      <c r="R28">
        <v>17</v>
      </c>
      <c r="S28">
        <v>0</v>
      </c>
      <c r="T28">
        <v>0</v>
      </c>
      <c r="U28">
        <v>11</v>
      </c>
      <c r="V28" t="s">
        <v>449</v>
      </c>
      <c r="W28">
        <v>4</v>
      </c>
      <c r="X28">
        <v>1</v>
      </c>
      <c r="Y28" t="s">
        <v>72</v>
      </c>
      <c r="AA28" t="s">
        <v>314</v>
      </c>
      <c r="AB28" s="1">
        <v>2</v>
      </c>
      <c r="AC28" t="s">
        <v>73</v>
      </c>
      <c r="AD28" s="1">
        <v>2</v>
      </c>
      <c r="AE28" s="1"/>
      <c r="AF28" t="s">
        <v>450</v>
      </c>
      <c r="AG28">
        <v>4</v>
      </c>
      <c r="AH28">
        <v>1</v>
      </c>
      <c r="AI28" t="s">
        <v>0</v>
      </c>
      <c r="AK28" t="s">
        <v>451</v>
      </c>
      <c r="AL28" t="str">
        <f>$AL$11</f>
        <v>EUR003M Index</v>
      </c>
      <c r="AM28" t="s">
        <v>863</v>
      </c>
      <c r="AN28" t="s">
        <v>862</v>
      </c>
      <c r="AP28" t="s">
        <v>74</v>
      </c>
      <c r="AQ28">
        <v>20</v>
      </c>
      <c r="AR28">
        <v>20</v>
      </c>
      <c r="AS28">
        <f t="shared" si="0"/>
        <v>40</v>
      </c>
      <c r="AT28" s="77">
        <v>3.9</v>
      </c>
    </row>
    <row r="29" spans="2:46" x14ac:dyDescent="0.25">
      <c r="B29" t="s">
        <v>100</v>
      </c>
      <c r="C29" s="7">
        <v>19</v>
      </c>
      <c r="D29" t="s">
        <v>101</v>
      </c>
      <c r="E29" t="s">
        <v>818</v>
      </c>
      <c r="F29" t="s">
        <v>103</v>
      </c>
      <c r="G29" t="s">
        <v>71</v>
      </c>
      <c r="H29" t="s">
        <v>396</v>
      </c>
      <c r="I29">
        <v>1</v>
      </c>
      <c r="L29" t="s">
        <v>0</v>
      </c>
      <c r="N29">
        <v>0</v>
      </c>
      <c r="O29" t="s">
        <v>0</v>
      </c>
      <c r="P29">
        <v>0</v>
      </c>
      <c r="Q29">
        <v>0</v>
      </c>
      <c r="R29">
        <v>30</v>
      </c>
      <c r="S29">
        <v>0</v>
      </c>
      <c r="T29">
        <v>0</v>
      </c>
      <c r="U29">
        <v>31</v>
      </c>
      <c r="V29" t="s">
        <v>460</v>
      </c>
      <c r="W29">
        <v>4</v>
      </c>
      <c r="X29">
        <v>1</v>
      </c>
      <c r="Y29" t="s">
        <v>77</v>
      </c>
      <c r="AA29" t="s">
        <v>320</v>
      </c>
      <c r="AB29" s="1">
        <v>2</v>
      </c>
      <c r="AC29" t="s">
        <v>73</v>
      </c>
      <c r="AD29" s="1">
        <v>2</v>
      </c>
      <c r="AE29" s="1"/>
      <c r="AF29" t="s">
        <v>461</v>
      </c>
      <c r="AG29">
        <v>4</v>
      </c>
      <c r="AH29">
        <v>1</v>
      </c>
      <c r="AI29" t="s">
        <v>0</v>
      </c>
      <c r="AK29" t="s">
        <v>842</v>
      </c>
      <c r="AL29" t="str">
        <f t="shared" ref="AL29" si="3">AA29</f>
        <v>SF0006M Index</v>
      </c>
      <c r="AM29" t="s">
        <v>865</v>
      </c>
      <c r="AN29" t="s">
        <v>864</v>
      </c>
      <c r="AP29" t="s">
        <v>74</v>
      </c>
      <c r="AQ29">
        <v>25</v>
      </c>
      <c r="AR29">
        <v>25</v>
      </c>
      <c r="AS29">
        <f t="shared" si="0"/>
        <v>40</v>
      </c>
      <c r="AT29" s="77">
        <v>2.9</v>
      </c>
    </row>
    <row r="30" spans="2:46" x14ac:dyDescent="0.25">
      <c r="B30" t="s">
        <v>104</v>
      </c>
      <c r="C30" s="7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>
        <v>1</v>
      </c>
      <c r="L30" t="s">
        <v>0</v>
      </c>
      <c r="N30">
        <v>0</v>
      </c>
      <c r="O30" t="s">
        <v>0</v>
      </c>
      <c r="P30">
        <v>0</v>
      </c>
      <c r="Q30">
        <v>0</v>
      </c>
      <c r="R30">
        <v>18</v>
      </c>
      <c r="S30">
        <v>0</v>
      </c>
      <c r="T30">
        <v>0</v>
      </c>
      <c r="U30">
        <v>12</v>
      </c>
      <c r="V30" t="s">
        <v>449</v>
      </c>
      <c r="W30">
        <v>4</v>
      </c>
      <c r="X30">
        <v>1</v>
      </c>
      <c r="Y30" t="s">
        <v>72</v>
      </c>
      <c r="AA30" t="s">
        <v>314</v>
      </c>
      <c r="AB30" s="1">
        <v>2</v>
      </c>
      <c r="AC30" t="s">
        <v>73</v>
      </c>
      <c r="AD30" s="1">
        <v>2</v>
      </c>
      <c r="AE30" s="1"/>
      <c r="AF30" t="s">
        <v>450</v>
      </c>
      <c r="AG30">
        <v>4</v>
      </c>
      <c r="AH30">
        <v>1</v>
      </c>
      <c r="AI30" t="s">
        <v>0</v>
      </c>
      <c r="AK30" t="s">
        <v>451</v>
      </c>
      <c r="AL30" t="str">
        <f>$AL$11</f>
        <v>EUR003M Index</v>
      </c>
      <c r="AM30" t="s">
        <v>863</v>
      </c>
      <c r="AN30" t="s">
        <v>862</v>
      </c>
      <c r="AP30" t="s">
        <v>74</v>
      </c>
      <c r="AQ30">
        <v>20</v>
      </c>
      <c r="AR30">
        <v>20</v>
      </c>
      <c r="AS30">
        <f t="shared" si="0"/>
        <v>40</v>
      </c>
      <c r="AT30" s="77">
        <v>3.9</v>
      </c>
    </row>
    <row r="31" spans="2:46" x14ac:dyDescent="0.25">
      <c r="B31" t="s">
        <v>106</v>
      </c>
      <c r="C31" s="7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>
        <v>1</v>
      </c>
      <c r="L31" t="s">
        <v>0</v>
      </c>
      <c r="N31">
        <v>0</v>
      </c>
      <c r="O31" t="s">
        <v>0</v>
      </c>
      <c r="P31">
        <v>0</v>
      </c>
      <c r="Q31">
        <v>0</v>
      </c>
      <c r="R31">
        <v>19</v>
      </c>
      <c r="S31">
        <v>0</v>
      </c>
      <c r="T31">
        <v>0</v>
      </c>
      <c r="U31">
        <v>13</v>
      </c>
      <c r="V31" t="s">
        <v>449</v>
      </c>
      <c r="W31">
        <v>4</v>
      </c>
      <c r="X31">
        <v>1</v>
      </c>
      <c r="Y31" t="s">
        <v>72</v>
      </c>
      <c r="AA31" t="s">
        <v>314</v>
      </c>
      <c r="AB31" s="1">
        <v>2</v>
      </c>
      <c r="AC31" t="s">
        <v>73</v>
      </c>
      <c r="AD31" s="1">
        <v>2</v>
      </c>
      <c r="AE31" s="1"/>
      <c r="AF31" t="s">
        <v>450</v>
      </c>
      <c r="AG31">
        <v>4</v>
      </c>
      <c r="AH31">
        <v>1</v>
      </c>
      <c r="AI31" t="s">
        <v>0</v>
      </c>
      <c r="AK31" t="s">
        <v>451</v>
      </c>
      <c r="AL31" t="str">
        <f>$AL$11</f>
        <v>EUR003M Index</v>
      </c>
      <c r="AM31" t="s">
        <v>863</v>
      </c>
      <c r="AN31" t="s">
        <v>862</v>
      </c>
      <c r="AP31" t="s">
        <v>74</v>
      </c>
      <c r="AQ31">
        <v>20</v>
      </c>
      <c r="AR31">
        <v>20</v>
      </c>
      <c r="AS31">
        <f t="shared" si="0"/>
        <v>40</v>
      </c>
      <c r="AT31" s="77">
        <v>3.9</v>
      </c>
    </row>
    <row r="32" spans="2:46" x14ac:dyDescent="0.25">
      <c r="B32" t="s">
        <v>108</v>
      </c>
      <c r="C32" s="7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>
        <v>1</v>
      </c>
      <c r="L32" t="s">
        <v>0</v>
      </c>
      <c r="N32">
        <v>0</v>
      </c>
      <c r="O32" t="s">
        <v>0</v>
      </c>
      <c r="P32">
        <v>0</v>
      </c>
      <c r="Q32">
        <v>0</v>
      </c>
      <c r="R32">
        <v>20</v>
      </c>
      <c r="S32">
        <v>0</v>
      </c>
      <c r="T32">
        <v>0</v>
      </c>
      <c r="U32">
        <v>14</v>
      </c>
      <c r="V32" t="s">
        <v>449</v>
      </c>
      <c r="W32">
        <v>4</v>
      </c>
      <c r="X32">
        <v>1</v>
      </c>
      <c r="Y32" t="s">
        <v>72</v>
      </c>
      <c r="AA32" t="s">
        <v>314</v>
      </c>
      <c r="AB32" s="1">
        <v>2</v>
      </c>
      <c r="AC32" t="s">
        <v>73</v>
      </c>
      <c r="AD32" s="1">
        <v>2</v>
      </c>
      <c r="AE32" s="1"/>
      <c r="AF32" t="s">
        <v>450</v>
      </c>
      <c r="AG32">
        <v>4</v>
      </c>
      <c r="AH32">
        <v>1</v>
      </c>
      <c r="AI32" t="s">
        <v>0</v>
      </c>
      <c r="AK32" t="s">
        <v>451</v>
      </c>
      <c r="AL32" t="str">
        <f>$AL$11</f>
        <v>EUR003M Index</v>
      </c>
      <c r="AM32" t="s">
        <v>863</v>
      </c>
      <c r="AN32" t="s">
        <v>862</v>
      </c>
      <c r="AP32" t="s">
        <v>74</v>
      </c>
      <c r="AQ32">
        <v>20</v>
      </c>
      <c r="AR32">
        <v>20</v>
      </c>
      <c r="AS32">
        <f t="shared" si="0"/>
        <v>40</v>
      </c>
      <c r="AT32" s="77">
        <v>3.9</v>
      </c>
    </row>
    <row r="33" spans="2:46" x14ac:dyDescent="0.25">
      <c r="B33" t="s">
        <v>21</v>
      </c>
      <c r="C33" s="7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>
        <v>1</v>
      </c>
      <c r="L33" t="s">
        <v>757</v>
      </c>
      <c r="M33">
        <v>1</v>
      </c>
      <c r="N33">
        <v>0</v>
      </c>
      <c r="O33" t="s">
        <v>0</v>
      </c>
      <c r="P33">
        <v>1</v>
      </c>
      <c r="Q33">
        <v>0</v>
      </c>
      <c r="R33">
        <v>21</v>
      </c>
      <c r="S33">
        <v>0</v>
      </c>
      <c r="T33">
        <v>0</v>
      </c>
      <c r="U33">
        <v>15</v>
      </c>
      <c r="V33" t="s">
        <v>449</v>
      </c>
      <c r="W33">
        <v>4</v>
      </c>
      <c r="X33">
        <v>1</v>
      </c>
      <c r="Y33" t="s">
        <v>72</v>
      </c>
      <c r="AA33" t="s">
        <v>314</v>
      </c>
      <c r="AB33" s="1">
        <v>2</v>
      </c>
      <c r="AC33" t="s">
        <v>73</v>
      </c>
      <c r="AD33" s="1">
        <v>2</v>
      </c>
      <c r="AE33" s="1"/>
      <c r="AF33" t="s">
        <v>450</v>
      </c>
      <c r="AG33">
        <v>4</v>
      </c>
      <c r="AH33">
        <v>1</v>
      </c>
      <c r="AI33" t="s">
        <v>0</v>
      </c>
      <c r="AK33" t="s">
        <v>451</v>
      </c>
      <c r="AL33" t="str">
        <f>$AL$11</f>
        <v>EUR003M Index</v>
      </c>
      <c r="AM33" t="s">
        <v>863</v>
      </c>
      <c r="AN33" t="s">
        <v>862</v>
      </c>
      <c r="AP33" t="s">
        <v>74</v>
      </c>
      <c r="AQ33">
        <v>20</v>
      </c>
      <c r="AR33">
        <v>20</v>
      </c>
      <c r="AS33">
        <f t="shared" si="0"/>
        <v>40</v>
      </c>
      <c r="AT33" s="77">
        <v>3.9</v>
      </c>
    </row>
    <row r="34" spans="2:46" x14ac:dyDescent="0.25">
      <c r="B34" t="s">
        <v>33</v>
      </c>
      <c r="C34" s="7">
        <v>24</v>
      </c>
      <c r="D34" t="s">
        <v>110</v>
      </c>
      <c r="E34" t="s">
        <v>817</v>
      </c>
      <c r="F34" t="s">
        <v>110</v>
      </c>
      <c r="G34" t="s">
        <v>71</v>
      </c>
      <c r="H34" t="s">
        <v>396</v>
      </c>
      <c r="I34">
        <v>1</v>
      </c>
      <c r="L34" t="s">
        <v>758</v>
      </c>
      <c r="M34">
        <v>1</v>
      </c>
      <c r="N34">
        <v>0</v>
      </c>
      <c r="O34" t="s">
        <v>0</v>
      </c>
      <c r="P34">
        <v>1</v>
      </c>
      <c r="Q34">
        <v>12</v>
      </c>
      <c r="R34">
        <v>31</v>
      </c>
      <c r="S34">
        <v>11</v>
      </c>
      <c r="T34">
        <v>11</v>
      </c>
      <c r="U34">
        <v>30</v>
      </c>
      <c r="V34" t="s">
        <v>462</v>
      </c>
      <c r="W34">
        <v>4</v>
      </c>
      <c r="X34">
        <v>1</v>
      </c>
      <c r="Y34" t="s">
        <v>77</v>
      </c>
      <c r="AA34" t="s">
        <v>321</v>
      </c>
      <c r="AB34" s="1">
        <v>2</v>
      </c>
      <c r="AC34" t="s">
        <v>73</v>
      </c>
      <c r="AD34" s="1">
        <v>2</v>
      </c>
      <c r="AF34" t="s">
        <v>0</v>
      </c>
      <c r="AG34" s="11" t="s">
        <v>0</v>
      </c>
      <c r="AH34">
        <v>1</v>
      </c>
      <c r="AI34" t="s">
        <v>0</v>
      </c>
      <c r="AK34" t="s">
        <v>0</v>
      </c>
      <c r="AL34" t="s">
        <v>0</v>
      </c>
      <c r="AM34" t="s">
        <v>0</v>
      </c>
      <c r="AN34" t="s">
        <v>0</v>
      </c>
      <c r="AP34" t="s">
        <v>74</v>
      </c>
      <c r="AQ34">
        <v>10</v>
      </c>
      <c r="AR34">
        <v>10</v>
      </c>
      <c r="AS34">
        <f t="shared" si="0"/>
        <v>50</v>
      </c>
      <c r="AT34" s="77">
        <v>3.9</v>
      </c>
    </row>
    <row r="35" spans="2:46" x14ac:dyDescent="0.25">
      <c r="B35" t="s">
        <v>112</v>
      </c>
      <c r="C35" s="7">
        <v>25</v>
      </c>
      <c r="D35" t="s">
        <v>113</v>
      </c>
      <c r="E35" t="s">
        <v>815</v>
      </c>
      <c r="F35" t="s">
        <v>113</v>
      </c>
      <c r="G35" t="s">
        <v>71</v>
      </c>
      <c r="H35" t="s">
        <v>395</v>
      </c>
      <c r="I35">
        <v>1</v>
      </c>
      <c r="L35" t="s">
        <v>759</v>
      </c>
      <c r="M35">
        <v>1</v>
      </c>
      <c r="N35">
        <v>0</v>
      </c>
      <c r="O35" t="s">
        <v>0</v>
      </c>
      <c r="P35">
        <v>1</v>
      </c>
      <c r="Q35">
        <v>10</v>
      </c>
      <c r="R35">
        <v>22</v>
      </c>
      <c r="S35">
        <v>10</v>
      </c>
      <c r="T35">
        <v>10</v>
      </c>
      <c r="U35">
        <v>28</v>
      </c>
      <c r="V35" t="s">
        <v>463</v>
      </c>
      <c r="W35">
        <v>4</v>
      </c>
      <c r="X35">
        <v>1</v>
      </c>
      <c r="Y35" t="s">
        <v>115</v>
      </c>
      <c r="AA35" t="s">
        <v>322</v>
      </c>
      <c r="AB35" s="1">
        <v>2</v>
      </c>
      <c r="AC35" t="s">
        <v>93</v>
      </c>
      <c r="AD35" s="1">
        <v>2</v>
      </c>
      <c r="AF35" t="s">
        <v>0</v>
      </c>
      <c r="AG35" s="11" t="s">
        <v>0</v>
      </c>
      <c r="AH35">
        <v>1</v>
      </c>
      <c r="AI35" t="s">
        <v>0</v>
      </c>
      <c r="AK35" t="s">
        <v>0</v>
      </c>
      <c r="AL35" t="s">
        <v>0</v>
      </c>
      <c r="AM35" t="s">
        <v>0</v>
      </c>
      <c r="AN35" t="s">
        <v>0</v>
      </c>
      <c r="AP35" t="s">
        <v>81</v>
      </c>
      <c r="AQ35">
        <v>10</v>
      </c>
      <c r="AR35">
        <v>0</v>
      </c>
      <c r="AS35">
        <f t="shared" si="0"/>
        <v>50</v>
      </c>
      <c r="AT35" s="77">
        <v>3.9</v>
      </c>
    </row>
    <row r="36" spans="2:46" x14ac:dyDescent="0.25">
      <c r="B36" t="s">
        <v>23</v>
      </c>
      <c r="C36" s="7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>
        <v>1</v>
      </c>
      <c r="L36" t="s">
        <v>760</v>
      </c>
      <c r="M36">
        <v>1</v>
      </c>
      <c r="N36">
        <v>0</v>
      </c>
      <c r="O36" t="s">
        <v>0</v>
      </c>
      <c r="P36">
        <v>1</v>
      </c>
      <c r="Q36">
        <v>0</v>
      </c>
      <c r="R36">
        <v>23</v>
      </c>
      <c r="S36">
        <v>0</v>
      </c>
      <c r="T36">
        <v>0</v>
      </c>
      <c r="U36">
        <v>16</v>
      </c>
      <c r="V36" t="s">
        <v>449</v>
      </c>
      <c r="W36">
        <v>4</v>
      </c>
      <c r="X36">
        <v>1</v>
      </c>
      <c r="Y36" t="s">
        <v>72</v>
      </c>
      <c r="AA36" t="s">
        <v>314</v>
      </c>
      <c r="AB36" s="1">
        <v>2</v>
      </c>
      <c r="AC36" t="s">
        <v>73</v>
      </c>
      <c r="AD36" s="1">
        <v>2</v>
      </c>
      <c r="AE36" s="1"/>
      <c r="AF36" t="s">
        <v>450</v>
      </c>
      <c r="AG36">
        <v>4</v>
      </c>
      <c r="AH36">
        <v>1</v>
      </c>
      <c r="AI36" t="s">
        <v>0</v>
      </c>
      <c r="AK36" t="s">
        <v>451</v>
      </c>
      <c r="AL36" t="str">
        <f>$AL$11</f>
        <v>EUR003M Index</v>
      </c>
      <c r="AM36" t="s">
        <v>863</v>
      </c>
      <c r="AN36" t="s">
        <v>862</v>
      </c>
      <c r="AP36" t="s">
        <v>74</v>
      </c>
      <c r="AQ36">
        <v>20</v>
      </c>
      <c r="AR36">
        <v>20</v>
      </c>
      <c r="AS36">
        <f t="shared" si="0"/>
        <v>40</v>
      </c>
      <c r="AT36" s="77">
        <v>3.9</v>
      </c>
    </row>
    <row r="37" spans="2:46" x14ac:dyDescent="0.25">
      <c r="B37" t="s">
        <v>116</v>
      </c>
      <c r="C37" s="7">
        <v>27</v>
      </c>
      <c r="D37" t="s">
        <v>117</v>
      </c>
      <c r="E37" t="s">
        <v>814</v>
      </c>
      <c r="F37" t="s">
        <v>117</v>
      </c>
      <c r="G37" t="s">
        <v>71</v>
      </c>
      <c r="H37" t="s">
        <v>395</v>
      </c>
      <c r="I37">
        <v>1</v>
      </c>
      <c r="L37" t="s">
        <v>783</v>
      </c>
      <c r="M37">
        <v>2</v>
      </c>
      <c r="N37">
        <v>0</v>
      </c>
      <c r="O37" t="s">
        <v>0</v>
      </c>
      <c r="P37">
        <v>1</v>
      </c>
      <c r="Q37">
        <v>9</v>
      </c>
      <c r="R37">
        <v>24</v>
      </c>
      <c r="S37">
        <v>9</v>
      </c>
      <c r="T37">
        <v>9</v>
      </c>
      <c r="U37">
        <v>27</v>
      </c>
      <c r="V37" t="s">
        <v>464</v>
      </c>
      <c r="W37">
        <v>4</v>
      </c>
      <c r="X37">
        <v>1</v>
      </c>
      <c r="Y37" t="s">
        <v>73</v>
      </c>
      <c r="AA37" t="s">
        <v>323</v>
      </c>
      <c r="AB37" s="1">
        <v>4</v>
      </c>
      <c r="AC37" t="s">
        <v>73</v>
      </c>
      <c r="AD37" s="1">
        <v>4</v>
      </c>
      <c r="AF37" t="s">
        <v>0</v>
      </c>
      <c r="AG37" s="11" t="s">
        <v>0</v>
      </c>
      <c r="AH37">
        <v>1</v>
      </c>
      <c r="AI37" t="s">
        <v>0</v>
      </c>
      <c r="AK37" t="s">
        <v>0</v>
      </c>
      <c r="AL37" t="s">
        <v>0</v>
      </c>
      <c r="AM37" t="s">
        <v>0</v>
      </c>
      <c r="AN37" t="s">
        <v>0</v>
      </c>
      <c r="AP37" t="s">
        <v>81</v>
      </c>
      <c r="AQ37">
        <v>10</v>
      </c>
      <c r="AR37">
        <v>10</v>
      </c>
      <c r="AS37">
        <f t="shared" si="0"/>
        <v>50</v>
      </c>
      <c r="AT37" s="77">
        <v>3.9</v>
      </c>
    </row>
    <row r="38" spans="2:46" x14ac:dyDescent="0.25">
      <c r="B38" t="s">
        <v>119</v>
      </c>
      <c r="C38" s="7">
        <v>28</v>
      </c>
      <c r="D38" t="s">
        <v>120</v>
      </c>
      <c r="E38" t="s">
        <v>834</v>
      </c>
      <c r="F38" t="s">
        <v>120</v>
      </c>
      <c r="G38" t="s">
        <v>80</v>
      </c>
      <c r="H38" t="s">
        <v>396</v>
      </c>
      <c r="I38">
        <v>0</v>
      </c>
      <c r="L38" t="s">
        <v>761</v>
      </c>
      <c r="M38">
        <v>1</v>
      </c>
      <c r="N38">
        <v>0</v>
      </c>
      <c r="O38" t="s">
        <v>0</v>
      </c>
      <c r="P38">
        <v>1</v>
      </c>
      <c r="Q38">
        <v>28</v>
      </c>
      <c r="R38">
        <v>45</v>
      </c>
      <c r="S38">
        <v>27</v>
      </c>
      <c r="T38">
        <v>27</v>
      </c>
      <c r="U38">
        <v>0</v>
      </c>
      <c r="V38" t="s">
        <v>465</v>
      </c>
      <c r="W38">
        <v>4</v>
      </c>
      <c r="X38">
        <v>1</v>
      </c>
      <c r="Y38" t="s">
        <v>115</v>
      </c>
      <c r="AA38" t="s">
        <v>324</v>
      </c>
      <c r="AB38" s="1">
        <v>4</v>
      </c>
      <c r="AC38" t="s">
        <v>115</v>
      </c>
      <c r="AD38" s="1">
        <v>4</v>
      </c>
      <c r="AF38" t="s">
        <v>0</v>
      </c>
      <c r="AG38" s="11" t="s">
        <v>0</v>
      </c>
      <c r="AH38">
        <v>1</v>
      </c>
      <c r="AI38" t="s">
        <v>0</v>
      </c>
      <c r="AK38" t="s">
        <v>0</v>
      </c>
      <c r="AL38" t="s">
        <v>0</v>
      </c>
      <c r="AM38" t="s">
        <v>0</v>
      </c>
      <c r="AN38" t="s">
        <v>0</v>
      </c>
      <c r="AP38" t="s">
        <v>81</v>
      </c>
      <c r="AQ38">
        <v>15</v>
      </c>
      <c r="AR38">
        <v>10</v>
      </c>
      <c r="AS38">
        <f t="shared" si="0"/>
        <v>45</v>
      </c>
      <c r="AT38" s="77">
        <v>4.5</v>
      </c>
    </row>
    <row r="39" spans="2:46" x14ac:dyDescent="0.25">
      <c r="B39" t="s">
        <v>25</v>
      </c>
      <c r="C39" s="7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>
        <v>1</v>
      </c>
      <c r="L39" t="s">
        <v>762</v>
      </c>
      <c r="M39">
        <v>1</v>
      </c>
      <c r="N39">
        <v>0</v>
      </c>
      <c r="O39" t="s">
        <v>0</v>
      </c>
      <c r="P39">
        <v>1</v>
      </c>
      <c r="Q39">
        <v>0</v>
      </c>
      <c r="R39">
        <v>25</v>
      </c>
      <c r="S39">
        <v>0</v>
      </c>
      <c r="T39">
        <v>0</v>
      </c>
      <c r="U39">
        <v>17</v>
      </c>
      <c r="V39" t="s">
        <v>449</v>
      </c>
      <c r="W39">
        <v>4</v>
      </c>
      <c r="X39">
        <v>1</v>
      </c>
      <c r="Y39" t="s">
        <v>72</v>
      </c>
      <c r="AA39" t="s">
        <v>314</v>
      </c>
      <c r="AB39" s="1">
        <v>2</v>
      </c>
      <c r="AC39" t="s">
        <v>73</v>
      </c>
      <c r="AD39" s="1">
        <v>2</v>
      </c>
      <c r="AE39" s="1"/>
      <c r="AF39" t="s">
        <v>450</v>
      </c>
      <c r="AG39">
        <v>4</v>
      </c>
      <c r="AH39">
        <v>1</v>
      </c>
      <c r="AI39" t="s">
        <v>0</v>
      </c>
      <c r="AK39" t="s">
        <v>451</v>
      </c>
      <c r="AL39" t="str">
        <f>$AL$11</f>
        <v>EUR003M Index</v>
      </c>
      <c r="AM39" t="s">
        <v>863</v>
      </c>
      <c r="AN39" t="s">
        <v>862</v>
      </c>
      <c r="AP39" t="s">
        <v>74</v>
      </c>
      <c r="AQ39">
        <v>20</v>
      </c>
      <c r="AR39">
        <v>20</v>
      </c>
      <c r="AS39">
        <f t="shared" si="0"/>
        <v>40</v>
      </c>
      <c r="AT39" s="77">
        <v>3.9</v>
      </c>
    </row>
    <row r="40" spans="2:46" x14ac:dyDescent="0.25">
      <c r="B40" t="s">
        <v>27</v>
      </c>
      <c r="C40" s="7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>
        <v>1</v>
      </c>
      <c r="L40" t="s">
        <v>763</v>
      </c>
      <c r="M40">
        <v>1</v>
      </c>
      <c r="N40">
        <v>0</v>
      </c>
      <c r="O40" t="s">
        <v>0</v>
      </c>
      <c r="P40">
        <v>1</v>
      </c>
      <c r="Q40">
        <v>0</v>
      </c>
      <c r="R40">
        <v>26</v>
      </c>
      <c r="S40">
        <v>0</v>
      </c>
      <c r="T40">
        <v>0</v>
      </c>
      <c r="U40">
        <v>18</v>
      </c>
      <c r="V40" t="s">
        <v>449</v>
      </c>
      <c r="W40">
        <v>4</v>
      </c>
      <c r="X40">
        <v>1</v>
      </c>
      <c r="Y40" t="s">
        <v>72</v>
      </c>
      <c r="AA40" t="s">
        <v>314</v>
      </c>
      <c r="AB40" s="1">
        <v>2</v>
      </c>
      <c r="AC40" t="s">
        <v>73</v>
      </c>
      <c r="AD40" s="1">
        <v>2</v>
      </c>
      <c r="AE40" s="1"/>
      <c r="AF40" t="s">
        <v>450</v>
      </c>
      <c r="AG40">
        <v>4</v>
      </c>
      <c r="AH40">
        <v>1</v>
      </c>
      <c r="AI40" t="s">
        <v>0</v>
      </c>
      <c r="AK40" t="s">
        <v>451</v>
      </c>
      <c r="AL40" t="str">
        <f>$AL$11</f>
        <v>EUR003M Index</v>
      </c>
      <c r="AM40" t="s">
        <v>863</v>
      </c>
      <c r="AN40" t="s">
        <v>862</v>
      </c>
      <c r="AP40" t="s">
        <v>74</v>
      </c>
      <c r="AQ40">
        <v>20</v>
      </c>
      <c r="AR40">
        <v>20</v>
      </c>
      <c r="AS40">
        <f t="shared" si="0"/>
        <v>40</v>
      </c>
      <c r="AT40" s="77">
        <v>3.9</v>
      </c>
    </row>
    <row r="41" spans="2:46" x14ac:dyDescent="0.25">
      <c r="B41" t="s">
        <v>29</v>
      </c>
      <c r="C41" s="7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>
        <v>1</v>
      </c>
      <c r="L41" t="s">
        <v>764</v>
      </c>
      <c r="M41">
        <v>1</v>
      </c>
      <c r="N41">
        <v>0</v>
      </c>
      <c r="O41" t="s">
        <v>0</v>
      </c>
      <c r="P41">
        <v>1</v>
      </c>
      <c r="Q41">
        <v>0</v>
      </c>
      <c r="R41">
        <v>27</v>
      </c>
      <c r="S41">
        <v>0</v>
      </c>
      <c r="T41">
        <v>0</v>
      </c>
      <c r="U41">
        <v>19</v>
      </c>
      <c r="V41" t="s">
        <v>449</v>
      </c>
      <c r="W41">
        <v>4</v>
      </c>
      <c r="X41">
        <v>1</v>
      </c>
      <c r="Y41" t="s">
        <v>72</v>
      </c>
      <c r="AA41" t="s">
        <v>314</v>
      </c>
      <c r="AB41" s="1">
        <v>2</v>
      </c>
      <c r="AC41" t="s">
        <v>73</v>
      </c>
      <c r="AD41" s="1">
        <v>2</v>
      </c>
      <c r="AE41" s="1"/>
      <c r="AF41" t="s">
        <v>450</v>
      </c>
      <c r="AG41">
        <v>4</v>
      </c>
      <c r="AH41">
        <v>1</v>
      </c>
      <c r="AI41" t="s">
        <v>0</v>
      </c>
      <c r="AK41" t="s">
        <v>451</v>
      </c>
      <c r="AL41" t="str">
        <f>$AL$11</f>
        <v>EUR003M Index</v>
      </c>
      <c r="AM41" t="s">
        <v>863</v>
      </c>
      <c r="AN41" t="s">
        <v>862</v>
      </c>
      <c r="AP41" t="s">
        <v>74</v>
      </c>
      <c r="AQ41">
        <v>20</v>
      </c>
      <c r="AR41">
        <v>20</v>
      </c>
      <c r="AS41">
        <f t="shared" si="0"/>
        <v>40</v>
      </c>
      <c r="AT41" s="77">
        <v>3.9</v>
      </c>
    </row>
    <row r="42" spans="2:46" x14ac:dyDescent="0.25">
      <c r="B42" t="s">
        <v>31</v>
      </c>
      <c r="C42" s="7">
        <v>32</v>
      </c>
      <c r="D42" t="s">
        <v>122</v>
      </c>
      <c r="E42" t="s">
        <v>812</v>
      </c>
      <c r="F42" t="s">
        <v>122</v>
      </c>
      <c r="G42" t="s">
        <v>71</v>
      </c>
      <c r="H42" t="s">
        <v>395</v>
      </c>
      <c r="I42">
        <v>1</v>
      </c>
      <c r="L42" t="s">
        <v>765</v>
      </c>
      <c r="M42">
        <v>1</v>
      </c>
      <c r="N42">
        <v>0</v>
      </c>
      <c r="O42" t="s">
        <v>0</v>
      </c>
      <c r="P42">
        <v>1</v>
      </c>
      <c r="Q42">
        <v>5</v>
      </c>
      <c r="R42">
        <v>28</v>
      </c>
      <c r="S42">
        <v>5</v>
      </c>
      <c r="T42">
        <v>5</v>
      </c>
      <c r="U42">
        <v>23</v>
      </c>
      <c r="V42" t="s">
        <v>466</v>
      </c>
      <c r="W42">
        <v>4</v>
      </c>
      <c r="X42">
        <v>1</v>
      </c>
      <c r="Y42" t="s">
        <v>77</v>
      </c>
      <c r="AA42" t="s">
        <v>325</v>
      </c>
      <c r="AB42" s="1">
        <v>4</v>
      </c>
      <c r="AC42" t="s">
        <v>73</v>
      </c>
      <c r="AD42" s="1">
        <v>4</v>
      </c>
      <c r="AE42" s="1"/>
      <c r="AF42" t="s">
        <v>467</v>
      </c>
      <c r="AG42">
        <v>4</v>
      </c>
      <c r="AH42">
        <v>1</v>
      </c>
      <c r="AI42" t="s">
        <v>0</v>
      </c>
      <c r="AK42" t="s">
        <v>468</v>
      </c>
      <c r="AL42" t="str">
        <f>AA42</f>
        <v>STIB3M Index</v>
      </c>
      <c r="AM42" t="s">
        <v>866</v>
      </c>
      <c r="AN42" t="s">
        <v>878</v>
      </c>
      <c r="AP42" t="s">
        <v>74</v>
      </c>
      <c r="AQ42">
        <v>10</v>
      </c>
      <c r="AR42">
        <v>10</v>
      </c>
      <c r="AS42">
        <v>10</v>
      </c>
      <c r="AT42" s="77">
        <v>3.9</v>
      </c>
    </row>
    <row r="43" spans="2:46" x14ac:dyDescent="0.25">
      <c r="B43" t="s">
        <v>124</v>
      </c>
      <c r="C43" s="7">
        <v>33</v>
      </c>
      <c r="D43" t="s">
        <v>103</v>
      </c>
      <c r="E43" t="s">
        <v>818</v>
      </c>
      <c r="F43" t="s">
        <v>103</v>
      </c>
      <c r="G43" t="s">
        <v>80</v>
      </c>
      <c r="H43" t="s">
        <v>396</v>
      </c>
      <c r="I43">
        <v>1</v>
      </c>
      <c r="L43" t="s">
        <v>766</v>
      </c>
      <c r="M43">
        <v>1</v>
      </c>
      <c r="N43">
        <v>0</v>
      </c>
      <c r="O43" t="s">
        <v>0</v>
      </c>
      <c r="P43">
        <v>1</v>
      </c>
      <c r="Q43">
        <v>13</v>
      </c>
      <c r="R43">
        <v>32</v>
      </c>
      <c r="S43">
        <v>12</v>
      </c>
      <c r="T43">
        <v>12</v>
      </c>
      <c r="U43">
        <v>32</v>
      </c>
      <c r="V43" t="s">
        <v>460</v>
      </c>
      <c r="W43">
        <v>4</v>
      </c>
      <c r="X43">
        <v>1</v>
      </c>
      <c r="Y43" t="s">
        <v>77</v>
      </c>
      <c r="AA43" t="s">
        <v>320</v>
      </c>
      <c r="AB43" s="1">
        <v>2</v>
      </c>
      <c r="AC43" t="s">
        <v>73</v>
      </c>
      <c r="AD43" s="1">
        <v>2</v>
      </c>
      <c r="AE43" s="1"/>
      <c r="AF43" t="s">
        <v>461</v>
      </c>
      <c r="AG43">
        <v>4</v>
      </c>
      <c r="AH43">
        <v>1</v>
      </c>
      <c r="AI43" t="s">
        <v>0</v>
      </c>
      <c r="AK43" t="s">
        <v>842</v>
      </c>
      <c r="AL43" t="str">
        <f t="shared" ref="AL43:AL45" si="4">AA43</f>
        <v>SF0006M Index</v>
      </c>
      <c r="AM43" t="s">
        <v>865</v>
      </c>
      <c r="AN43" t="s">
        <v>864</v>
      </c>
      <c r="AP43" t="s">
        <v>74</v>
      </c>
      <c r="AQ43">
        <v>25</v>
      </c>
      <c r="AR43">
        <v>25</v>
      </c>
      <c r="AS43">
        <f t="shared" ref="AS43:AS63" si="5">IF(AP43="SWP",MAX(60-AR43,40),MAX(60-AQ43,40))</f>
        <v>40</v>
      </c>
      <c r="AT43" s="77">
        <v>2.9</v>
      </c>
    </row>
    <row r="44" spans="2:46" x14ac:dyDescent="0.25">
      <c r="B44" t="s">
        <v>32</v>
      </c>
      <c r="C44" s="7">
        <v>34</v>
      </c>
      <c r="D44" t="s">
        <v>125</v>
      </c>
      <c r="E44" t="s">
        <v>813</v>
      </c>
      <c r="F44" t="s">
        <v>125</v>
      </c>
      <c r="G44" t="s">
        <v>71</v>
      </c>
      <c r="H44" t="s">
        <v>395</v>
      </c>
      <c r="I44">
        <v>1</v>
      </c>
      <c r="L44" t="s">
        <v>767</v>
      </c>
      <c r="M44">
        <v>1</v>
      </c>
      <c r="N44">
        <v>0</v>
      </c>
      <c r="O44" t="s">
        <v>0</v>
      </c>
      <c r="P44">
        <v>1</v>
      </c>
      <c r="Q44">
        <v>8</v>
      </c>
      <c r="R44">
        <v>29</v>
      </c>
      <c r="S44">
        <v>8</v>
      </c>
      <c r="T44">
        <v>8</v>
      </c>
      <c r="U44">
        <v>26</v>
      </c>
      <c r="V44" t="s">
        <v>469</v>
      </c>
      <c r="W44">
        <v>4</v>
      </c>
      <c r="X44">
        <v>2</v>
      </c>
      <c r="Y44" t="s">
        <v>93</v>
      </c>
      <c r="AA44" t="s">
        <v>326</v>
      </c>
      <c r="AB44" s="1">
        <v>2</v>
      </c>
      <c r="AC44" t="s">
        <v>93</v>
      </c>
      <c r="AD44" s="1">
        <v>2</v>
      </c>
      <c r="AE44" s="1"/>
      <c r="AF44" t="s">
        <v>470</v>
      </c>
      <c r="AG44">
        <v>4</v>
      </c>
      <c r="AH44">
        <v>1</v>
      </c>
      <c r="AI44" t="s">
        <v>0</v>
      </c>
      <c r="AK44" t="s">
        <v>471</v>
      </c>
      <c r="AL44" t="str">
        <f t="shared" si="4"/>
        <v>BP0006M Index</v>
      </c>
      <c r="AM44" t="s">
        <v>867</v>
      </c>
      <c r="AN44" t="s">
        <v>868</v>
      </c>
      <c r="AP44" t="s">
        <v>74</v>
      </c>
      <c r="AQ44">
        <v>50</v>
      </c>
      <c r="AR44">
        <v>50</v>
      </c>
      <c r="AS44">
        <f t="shared" si="5"/>
        <v>40</v>
      </c>
      <c r="AT44" s="77">
        <v>3.9</v>
      </c>
    </row>
    <row r="45" spans="2:46" x14ac:dyDescent="0.25">
      <c r="B45" t="s">
        <v>127</v>
      </c>
      <c r="C45" s="8">
        <v>35</v>
      </c>
      <c r="D45" t="s">
        <v>128</v>
      </c>
      <c r="E45" t="s">
        <v>819</v>
      </c>
      <c r="F45" t="s">
        <v>128</v>
      </c>
      <c r="G45" t="s">
        <v>80</v>
      </c>
      <c r="H45" t="s">
        <v>396</v>
      </c>
      <c r="I45">
        <v>1</v>
      </c>
      <c r="J45" s="5"/>
      <c r="L45" t="s">
        <v>768</v>
      </c>
      <c r="M45" s="5">
        <v>1</v>
      </c>
      <c r="N45" s="5">
        <v>0</v>
      </c>
      <c r="O45" s="5" t="s">
        <v>0</v>
      </c>
      <c r="P45" s="5">
        <v>1</v>
      </c>
      <c r="Q45" s="5">
        <v>14</v>
      </c>
      <c r="R45" s="5">
        <v>33</v>
      </c>
      <c r="S45" s="5">
        <v>13</v>
      </c>
      <c r="T45" s="5">
        <v>13</v>
      </c>
      <c r="U45" s="5">
        <v>33</v>
      </c>
      <c r="V45" t="s">
        <v>472</v>
      </c>
      <c r="W45" s="5">
        <v>4</v>
      </c>
      <c r="X45" s="5">
        <v>2</v>
      </c>
      <c r="Y45" t="s">
        <v>93</v>
      </c>
      <c r="AA45" t="s">
        <v>327</v>
      </c>
      <c r="AB45" s="5">
        <v>2</v>
      </c>
      <c r="AC45" t="s">
        <v>93</v>
      </c>
      <c r="AD45" s="5">
        <v>2</v>
      </c>
      <c r="AE45" s="1"/>
      <c r="AF45" t="s">
        <v>473</v>
      </c>
      <c r="AG45" s="5">
        <v>4</v>
      </c>
      <c r="AH45" s="5">
        <v>1</v>
      </c>
      <c r="AI45" s="5" t="s">
        <v>0</v>
      </c>
      <c r="AJ45" s="5"/>
      <c r="AK45" s="5" t="s">
        <v>474</v>
      </c>
      <c r="AL45" t="str">
        <f t="shared" si="4"/>
        <v>BBSW6M Index</v>
      </c>
      <c r="AM45" s="5" t="s">
        <v>870</v>
      </c>
      <c r="AN45" s="5" t="s">
        <v>953</v>
      </c>
      <c r="AO45" s="5"/>
      <c r="AP45" t="s">
        <v>74</v>
      </c>
      <c r="AQ45" s="5">
        <v>10</v>
      </c>
      <c r="AR45" s="5">
        <v>30</v>
      </c>
      <c r="AS45">
        <f t="shared" si="5"/>
        <v>40</v>
      </c>
      <c r="AT45" s="78">
        <v>3.9</v>
      </c>
    </row>
    <row r="46" spans="2:46" x14ac:dyDescent="0.25">
      <c r="B46" t="s">
        <v>44</v>
      </c>
      <c r="C46" s="8">
        <v>36</v>
      </c>
      <c r="D46" t="s">
        <v>130</v>
      </c>
      <c r="E46" t="s">
        <v>831</v>
      </c>
      <c r="F46" t="s">
        <v>130</v>
      </c>
      <c r="G46" t="s">
        <v>80</v>
      </c>
      <c r="H46" t="s">
        <v>396</v>
      </c>
      <c r="I46">
        <v>0</v>
      </c>
      <c r="J46" s="5"/>
      <c r="L46" t="s">
        <v>769</v>
      </c>
      <c r="M46" s="5">
        <v>1</v>
      </c>
      <c r="N46" s="5">
        <v>0</v>
      </c>
      <c r="O46" s="5" t="s">
        <v>0</v>
      </c>
      <c r="P46" s="5">
        <v>1</v>
      </c>
      <c r="Q46" s="5">
        <v>25</v>
      </c>
      <c r="R46" s="5">
        <v>34</v>
      </c>
      <c r="S46" s="5">
        <v>24</v>
      </c>
      <c r="T46" s="5">
        <v>24</v>
      </c>
      <c r="U46" s="5">
        <v>0</v>
      </c>
      <c r="V46" t="s">
        <v>0</v>
      </c>
      <c r="W46" s="12" t="s">
        <v>0</v>
      </c>
      <c r="X46" s="12" t="s">
        <v>0</v>
      </c>
      <c r="Y46" t="s">
        <v>0</v>
      </c>
      <c r="AA46" t="s">
        <v>0</v>
      </c>
      <c r="AB46" s="12" t="s">
        <v>0</v>
      </c>
      <c r="AD46" s="12" t="s">
        <v>0</v>
      </c>
      <c r="AE46" s="13"/>
      <c r="AF46" t="s">
        <v>0</v>
      </c>
      <c r="AG46" s="12" t="s">
        <v>0</v>
      </c>
      <c r="AH46" s="5">
        <v>1</v>
      </c>
      <c r="AI46" s="5" t="s">
        <v>0</v>
      </c>
      <c r="AJ46" s="5"/>
      <c r="AK46" s="5" t="s">
        <v>0</v>
      </c>
      <c r="AL46" t="str">
        <f>AA46</f>
        <v>[]</v>
      </c>
      <c r="AM46" s="5" t="s">
        <v>0</v>
      </c>
      <c r="AN46" s="5" t="s">
        <v>0</v>
      </c>
      <c r="AO46" s="5"/>
      <c r="AP46" t="s">
        <v>81</v>
      </c>
      <c r="AQ46" s="5">
        <v>10</v>
      </c>
      <c r="AR46" s="5">
        <v>10</v>
      </c>
      <c r="AS46">
        <f t="shared" si="5"/>
        <v>50</v>
      </c>
      <c r="AT46" s="78">
        <v>5.5</v>
      </c>
    </row>
    <row r="47" spans="2:46" x14ac:dyDescent="0.25">
      <c r="B47" t="s">
        <v>37</v>
      </c>
      <c r="C47" s="8">
        <v>37</v>
      </c>
      <c r="D47" t="s">
        <v>132</v>
      </c>
      <c r="E47" t="s">
        <v>820</v>
      </c>
      <c r="F47" t="s">
        <v>132</v>
      </c>
      <c r="G47" t="s">
        <v>80</v>
      </c>
      <c r="H47" t="s">
        <v>396</v>
      </c>
      <c r="I47">
        <v>1</v>
      </c>
      <c r="J47" s="5"/>
      <c r="L47" t="s">
        <v>770</v>
      </c>
      <c r="M47" s="5">
        <v>1</v>
      </c>
      <c r="N47" s="5">
        <v>0</v>
      </c>
      <c r="O47" s="5" t="s">
        <v>0</v>
      </c>
      <c r="P47" s="5">
        <v>1</v>
      </c>
      <c r="Q47" s="5">
        <v>16</v>
      </c>
      <c r="R47" s="5">
        <v>35</v>
      </c>
      <c r="S47" s="5">
        <v>15</v>
      </c>
      <c r="T47" s="5">
        <v>15</v>
      </c>
      <c r="U47" s="5">
        <v>34</v>
      </c>
      <c r="V47" t="s">
        <v>309</v>
      </c>
      <c r="W47" s="5">
        <v>4</v>
      </c>
      <c r="X47" s="5">
        <v>2</v>
      </c>
      <c r="Y47" t="s">
        <v>93</v>
      </c>
      <c r="AA47" t="s">
        <v>328</v>
      </c>
      <c r="AB47" s="5">
        <v>2</v>
      </c>
      <c r="AC47" t="s">
        <v>93</v>
      </c>
      <c r="AD47" s="5">
        <v>4</v>
      </c>
      <c r="AE47" s="13"/>
      <c r="AF47" t="s">
        <v>346</v>
      </c>
      <c r="AG47" s="5">
        <v>4</v>
      </c>
      <c r="AH47" s="5">
        <v>1</v>
      </c>
      <c r="AI47" s="5" t="s">
        <v>0</v>
      </c>
      <c r="AJ47" s="5"/>
      <c r="AK47" s="5" t="s">
        <v>307</v>
      </c>
      <c r="AL47" t="str">
        <f>AA47</f>
        <v>CDOR03 Index</v>
      </c>
      <c r="AM47" s="5" t="s">
        <v>869</v>
      </c>
      <c r="AN47" s="5" t="s">
        <v>877</v>
      </c>
      <c r="AO47" s="5"/>
      <c r="AP47" t="s">
        <v>74</v>
      </c>
      <c r="AQ47" s="5">
        <v>20</v>
      </c>
      <c r="AR47" s="5">
        <v>30</v>
      </c>
      <c r="AS47">
        <f t="shared" si="5"/>
        <v>40</v>
      </c>
      <c r="AT47" s="78">
        <v>3.9</v>
      </c>
    </row>
    <row r="48" spans="2:46" x14ac:dyDescent="0.25">
      <c r="B48" t="s">
        <v>134</v>
      </c>
      <c r="C48" s="8">
        <v>38</v>
      </c>
      <c r="D48" t="s">
        <v>135</v>
      </c>
      <c r="E48" t="s">
        <v>823</v>
      </c>
      <c r="F48" t="s">
        <v>135</v>
      </c>
      <c r="G48" t="s">
        <v>80</v>
      </c>
      <c r="H48" t="s">
        <v>396</v>
      </c>
      <c r="I48">
        <v>0</v>
      </c>
      <c r="J48" s="5"/>
      <c r="L48" t="s">
        <v>771</v>
      </c>
      <c r="M48" s="5">
        <v>1</v>
      </c>
      <c r="N48" s="5">
        <v>0</v>
      </c>
      <c r="O48" s="5" t="s">
        <v>0</v>
      </c>
      <c r="P48" s="5">
        <v>1</v>
      </c>
      <c r="Q48" s="5">
        <v>17</v>
      </c>
      <c r="R48" s="5">
        <v>36</v>
      </c>
      <c r="S48" s="5">
        <v>16</v>
      </c>
      <c r="T48" s="5">
        <v>16</v>
      </c>
      <c r="U48" s="5">
        <v>0</v>
      </c>
      <c r="V48" t="s">
        <v>310</v>
      </c>
      <c r="W48" s="5">
        <v>4</v>
      </c>
      <c r="X48" s="5">
        <v>2</v>
      </c>
      <c r="Y48" t="s">
        <v>73</v>
      </c>
      <c r="AA48" t="s">
        <v>329</v>
      </c>
      <c r="AB48" s="6">
        <v>2</v>
      </c>
      <c r="AC48" t="s">
        <v>73</v>
      </c>
      <c r="AD48" s="6">
        <v>2</v>
      </c>
      <c r="AE48" s="13"/>
      <c r="AF48" t="s">
        <v>0</v>
      </c>
      <c r="AG48" s="12" t="s">
        <v>0</v>
      </c>
      <c r="AH48" s="5">
        <v>1</v>
      </c>
      <c r="AI48" s="5" t="s">
        <v>0</v>
      </c>
      <c r="AJ48" s="5"/>
      <c r="AK48" s="5" t="s">
        <v>0</v>
      </c>
      <c r="AL48" t="s">
        <v>0</v>
      </c>
      <c r="AM48" s="5" t="s">
        <v>0</v>
      </c>
      <c r="AN48" s="5" t="s">
        <v>0</v>
      </c>
      <c r="AO48" s="5"/>
      <c r="AP48" t="s">
        <v>81</v>
      </c>
      <c r="AQ48" s="5">
        <v>10</v>
      </c>
      <c r="AR48" s="5">
        <v>10</v>
      </c>
      <c r="AS48">
        <f t="shared" si="5"/>
        <v>50</v>
      </c>
      <c r="AT48" s="78">
        <v>4.5</v>
      </c>
    </row>
    <row r="49" spans="2:46" x14ac:dyDescent="0.25">
      <c r="B49" t="s">
        <v>546</v>
      </c>
      <c r="C49" s="8">
        <v>39</v>
      </c>
      <c r="D49" t="s">
        <v>138</v>
      </c>
      <c r="E49" t="s">
        <v>832</v>
      </c>
      <c r="F49" t="s">
        <v>138</v>
      </c>
      <c r="G49" t="s">
        <v>80</v>
      </c>
      <c r="H49" t="s">
        <v>396</v>
      </c>
      <c r="I49">
        <v>0</v>
      </c>
      <c r="J49" s="5"/>
      <c r="L49" t="s">
        <v>772</v>
      </c>
      <c r="M49" s="5">
        <v>1</v>
      </c>
      <c r="N49" s="5">
        <v>0</v>
      </c>
      <c r="O49" s="5" t="s">
        <v>0</v>
      </c>
      <c r="P49" s="5">
        <v>1</v>
      </c>
      <c r="Q49" s="5">
        <v>26</v>
      </c>
      <c r="R49" s="5">
        <v>37</v>
      </c>
      <c r="S49" s="5">
        <v>25</v>
      </c>
      <c r="T49" s="5">
        <v>25</v>
      </c>
      <c r="U49" s="5">
        <v>0</v>
      </c>
      <c r="V49" t="s">
        <v>475</v>
      </c>
      <c r="W49" s="5">
        <v>4</v>
      </c>
      <c r="X49" s="5">
        <v>4</v>
      </c>
      <c r="Y49" t="s">
        <v>93</v>
      </c>
      <c r="AA49" t="s">
        <v>330</v>
      </c>
      <c r="AB49" s="5">
        <v>4</v>
      </c>
      <c r="AC49" t="s">
        <v>93</v>
      </c>
      <c r="AD49" s="5">
        <v>52</v>
      </c>
      <c r="AE49" s="13"/>
      <c r="AF49" t="s">
        <v>476</v>
      </c>
      <c r="AG49" s="5">
        <v>4</v>
      </c>
      <c r="AH49" s="5">
        <v>1</v>
      </c>
      <c r="AI49" s="5" t="s">
        <v>0</v>
      </c>
      <c r="AJ49" s="5"/>
      <c r="AK49" s="5" t="s">
        <v>0</v>
      </c>
      <c r="AL49" t="s">
        <v>0</v>
      </c>
      <c r="AM49" s="5" t="s">
        <v>0</v>
      </c>
      <c r="AN49" s="5" t="s">
        <v>0</v>
      </c>
      <c r="AO49" s="5"/>
      <c r="AP49" t="s">
        <v>74</v>
      </c>
      <c r="AQ49" s="5">
        <v>10</v>
      </c>
      <c r="AR49" s="5">
        <v>10</v>
      </c>
      <c r="AS49">
        <f t="shared" si="5"/>
        <v>50</v>
      </c>
      <c r="AT49" s="78">
        <v>4.5</v>
      </c>
    </row>
    <row r="50" spans="2:46" x14ac:dyDescent="0.25">
      <c r="B50" t="s">
        <v>140</v>
      </c>
      <c r="C50" s="8">
        <v>40</v>
      </c>
      <c r="D50" t="s">
        <v>141</v>
      </c>
      <c r="E50" t="s">
        <v>824</v>
      </c>
      <c r="F50" t="s">
        <v>141</v>
      </c>
      <c r="G50" t="s">
        <v>80</v>
      </c>
      <c r="H50" t="s">
        <v>396</v>
      </c>
      <c r="I50">
        <v>0</v>
      </c>
      <c r="J50" s="5"/>
      <c r="L50" t="s">
        <v>773</v>
      </c>
      <c r="M50" s="5">
        <v>1</v>
      </c>
      <c r="N50" s="5">
        <v>0</v>
      </c>
      <c r="O50" s="5" t="s">
        <v>0</v>
      </c>
      <c r="P50" s="5">
        <v>1</v>
      </c>
      <c r="Q50" s="5">
        <v>18</v>
      </c>
      <c r="R50" s="5">
        <v>38</v>
      </c>
      <c r="S50" s="5">
        <v>17</v>
      </c>
      <c r="T50" s="5">
        <v>17</v>
      </c>
      <c r="U50" s="5">
        <v>0</v>
      </c>
      <c r="V50" t="s">
        <v>311</v>
      </c>
      <c r="W50" s="5">
        <v>4</v>
      </c>
      <c r="X50" s="5">
        <v>4</v>
      </c>
      <c r="Y50" t="s">
        <v>93</v>
      </c>
      <c r="AA50" t="s">
        <v>331</v>
      </c>
      <c r="AB50" s="5">
        <v>4</v>
      </c>
      <c r="AC50" t="s">
        <v>93</v>
      </c>
      <c r="AD50" s="5">
        <v>4</v>
      </c>
      <c r="AE50" s="13"/>
      <c r="AF50" t="s">
        <v>347</v>
      </c>
      <c r="AG50" s="5">
        <v>4</v>
      </c>
      <c r="AH50" s="5">
        <v>1</v>
      </c>
      <c r="AI50" s="5" t="s">
        <v>0</v>
      </c>
      <c r="AJ50" s="5"/>
      <c r="AK50" s="5" t="s">
        <v>0</v>
      </c>
      <c r="AL50" t="s">
        <v>0</v>
      </c>
      <c r="AM50" s="5" t="s">
        <v>0</v>
      </c>
      <c r="AN50" s="5" t="s">
        <v>0</v>
      </c>
      <c r="AO50" s="5"/>
      <c r="AP50" t="s">
        <v>81</v>
      </c>
      <c r="AQ50" s="5">
        <v>10</v>
      </c>
      <c r="AR50" s="5">
        <v>10</v>
      </c>
      <c r="AS50">
        <f t="shared" si="5"/>
        <v>50</v>
      </c>
      <c r="AT50" s="78">
        <v>4.5</v>
      </c>
    </row>
    <row r="51" spans="2:46" x14ac:dyDescent="0.25">
      <c r="B51" t="s">
        <v>40</v>
      </c>
      <c r="C51" s="8">
        <v>41</v>
      </c>
      <c r="D51" t="s">
        <v>143</v>
      </c>
      <c r="E51" t="s">
        <v>826</v>
      </c>
      <c r="F51" t="s">
        <v>143</v>
      </c>
      <c r="G51" t="s">
        <v>80</v>
      </c>
      <c r="H51" t="s">
        <v>396</v>
      </c>
      <c r="I51">
        <v>0</v>
      </c>
      <c r="J51" s="5"/>
      <c r="L51" t="s">
        <v>774</v>
      </c>
      <c r="M51" s="5">
        <v>1</v>
      </c>
      <c r="N51" s="5">
        <v>0</v>
      </c>
      <c r="O51" s="5" t="s">
        <v>0</v>
      </c>
      <c r="P51" s="5">
        <v>1</v>
      </c>
      <c r="Q51" s="5">
        <v>19</v>
      </c>
      <c r="R51" s="5">
        <v>39</v>
      </c>
      <c r="S51" s="5">
        <v>18</v>
      </c>
      <c r="T51" s="5">
        <v>18</v>
      </c>
      <c r="U51" s="5">
        <v>0</v>
      </c>
      <c r="V51" t="s">
        <v>477</v>
      </c>
      <c r="W51" s="5">
        <v>4</v>
      </c>
      <c r="X51" s="5">
        <v>4</v>
      </c>
      <c r="Y51" t="s">
        <v>93</v>
      </c>
      <c r="AA51" t="s">
        <v>332</v>
      </c>
      <c r="AB51" s="5">
        <v>4</v>
      </c>
      <c r="AC51" t="s">
        <v>93</v>
      </c>
      <c r="AD51" s="5">
        <v>4</v>
      </c>
      <c r="AE51" s="13"/>
      <c r="AF51" t="s">
        <v>478</v>
      </c>
      <c r="AG51" s="5">
        <v>4</v>
      </c>
      <c r="AH51" s="5">
        <v>1</v>
      </c>
      <c r="AI51" s="5" t="s">
        <v>0</v>
      </c>
      <c r="AJ51" s="5"/>
      <c r="AK51" s="5" t="s">
        <v>479</v>
      </c>
      <c r="AL51" t="str">
        <f t="shared" ref="AL51:AL53" si="6">AA51</f>
        <v>HIHD03M Index</v>
      </c>
      <c r="AM51" s="5" t="s">
        <v>954</v>
      </c>
      <c r="AN51" s="5" t="s">
        <v>871</v>
      </c>
      <c r="AO51" s="5"/>
      <c r="AP51" t="s">
        <v>74</v>
      </c>
      <c r="AQ51" s="5">
        <v>10</v>
      </c>
      <c r="AR51" s="5">
        <v>15</v>
      </c>
      <c r="AS51">
        <f t="shared" si="5"/>
        <v>45</v>
      </c>
      <c r="AT51" s="78">
        <v>3.9</v>
      </c>
    </row>
    <row r="52" spans="2:46" x14ac:dyDescent="0.25">
      <c r="B52" t="s">
        <v>43</v>
      </c>
      <c r="C52" s="8">
        <v>42</v>
      </c>
      <c r="D52" t="s">
        <v>145</v>
      </c>
      <c r="E52" t="s">
        <v>837</v>
      </c>
      <c r="F52" t="s">
        <v>145</v>
      </c>
      <c r="G52" t="s">
        <v>80</v>
      </c>
      <c r="H52" t="s">
        <v>396</v>
      </c>
      <c r="I52">
        <v>0</v>
      </c>
      <c r="J52" s="5"/>
      <c r="L52" t="s">
        <v>741</v>
      </c>
      <c r="M52" s="5">
        <v>1</v>
      </c>
      <c r="N52" s="5">
        <v>0</v>
      </c>
      <c r="O52" s="5" t="s">
        <v>0</v>
      </c>
      <c r="P52" s="5">
        <v>1</v>
      </c>
      <c r="Q52" s="5">
        <v>20</v>
      </c>
      <c r="R52" s="5">
        <v>40</v>
      </c>
      <c r="S52" s="5">
        <v>19</v>
      </c>
      <c r="T52" s="5">
        <v>19</v>
      </c>
      <c r="U52" s="5">
        <v>0</v>
      </c>
      <c r="V52" t="s">
        <v>480</v>
      </c>
      <c r="W52" s="5">
        <v>4</v>
      </c>
      <c r="X52" s="5">
        <v>2</v>
      </c>
      <c r="Y52" t="s">
        <v>93</v>
      </c>
      <c r="AA52" t="s">
        <v>481</v>
      </c>
      <c r="AB52" s="5">
        <v>2</v>
      </c>
      <c r="AC52" t="s">
        <v>93</v>
      </c>
      <c r="AD52" s="5">
        <v>2</v>
      </c>
      <c r="AE52" s="13"/>
      <c r="AF52" t="s">
        <v>482</v>
      </c>
      <c r="AG52" s="5">
        <v>4</v>
      </c>
      <c r="AH52" s="5">
        <v>1</v>
      </c>
      <c r="AI52" s="5" t="s">
        <v>0</v>
      </c>
      <c r="AJ52" s="5"/>
      <c r="AK52" s="5" t="s">
        <v>0</v>
      </c>
      <c r="AL52" t="s">
        <v>0</v>
      </c>
      <c r="AM52" s="5" t="s">
        <v>0</v>
      </c>
      <c r="AN52" s="5" t="s">
        <v>0</v>
      </c>
      <c r="AO52" s="5"/>
      <c r="AP52" t="s">
        <v>81</v>
      </c>
      <c r="AQ52" s="5">
        <v>10</v>
      </c>
      <c r="AR52" s="5">
        <v>10</v>
      </c>
      <c r="AS52">
        <f t="shared" si="5"/>
        <v>50</v>
      </c>
      <c r="AT52" s="78">
        <v>5.5</v>
      </c>
    </row>
    <row r="53" spans="2:46" x14ac:dyDescent="0.25">
      <c r="B53" t="s">
        <v>35</v>
      </c>
      <c r="C53" s="8">
        <v>43</v>
      </c>
      <c r="D53" t="s">
        <v>147</v>
      </c>
      <c r="E53" t="s">
        <v>822</v>
      </c>
      <c r="F53" t="s">
        <v>147</v>
      </c>
      <c r="G53" t="s">
        <v>80</v>
      </c>
      <c r="H53" t="s">
        <v>396</v>
      </c>
      <c r="I53">
        <v>1</v>
      </c>
      <c r="J53" s="5"/>
      <c r="L53" t="s">
        <v>775</v>
      </c>
      <c r="M53" s="5">
        <v>1</v>
      </c>
      <c r="N53" s="5">
        <v>0</v>
      </c>
      <c r="O53" s="5" t="s">
        <v>0</v>
      </c>
      <c r="P53" s="5">
        <v>1</v>
      </c>
      <c r="Q53" s="5">
        <v>33</v>
      </c>
      <c r="R53" s="5">
        <v>41</v>
      </c>
      <c r="S53" s="5">
        <v>32</v>
      </c>
      <c r="T53" s="5">
        <v>32</v>
      </c>
      <c r="U53" s="5">
        <v>36</v>
      </c>
      <c r="V53" t="s">
        <v>483</v>
      </c>
      <c r="W53" s="5">
        <v>4</v>
      </c>
      <c r="X53" s="5">
        <v>2</v>
      </c>
      <c r="Y53" t="s">
        <v>149</v>
      </c>
      <c r="AA53" t="s">
        <v>333</v>
      </c>
      <c r="AB53" s="6">
        <v>2</v>
      </c>
      <c r="AC53" t="s">
        <v>73</v>
      </c>
      <c r="AD53" s="6">
        <v>2</v>
      </c>
      <c r="AE53" s="13"/>
      <c r="AF53" t="s">
        <v>484</v>
      </c>
      <c r="AG53" s="5">
        <v>4</v>
      </c>
      <c r="AH53" s="5">
        <v>1</v>
      </c>
      <c r="AI53" s="5" t="s">
        <v>0</v>
      </c>
      <c r="AJ53" s="5"/>
      <c r="AK53" s="5" t="s">
        <v>485</v>
      </c>
      <c r="AL53" t="str">
        <f t="shared" si="6"/>
        <v>JY0006M Index</v>
      </c>
      <c r="AM53" s="5" t="s">
        <v>876</v>
      </c>
      <c r="AN53" s="5" t="s">
        <v>872</v>
      </c>
      <c r="AO53" s="5"/>
      <c r="AP53" t="s">
        <v>74</v>
      </c>
      <c r="AQ53" s="5">
        <v>30</v>
      </c>
      <c r="AR53" s="5">
        <v>30</v>
      </c>
      <c r="AS53">
        <f t="shared" si="5"/>
        <v>40</v>
      </c>
      <c r="AT53" s="78">
        <v>3.5</v>
      </c>
    </row>
    <row r="54" spans="2:46" x14ac:dyDescent="0.25">
      <c r="B54" t="s">
        <v>150</v>
      </c>
      <c r="C54" s="8">
        <v>44</v>
      </c>
      <c r="D54" t="s">
        <v>151</v>
      </c>
      <c r="E54" t="s">
        <v>833</v>
      </c>
      <c r="F54" t="s">
        <v>151</v>
      </c>
      <c r="G54" t="s">
        <v>80</v>
      </c>
      <c r="H54" t="s">
        <v>396</v>
      </c>
      <c r="I54">
        <v>0</v>
      </c>
      <c r="J54" s="5"/>
      <c r="L54" t="s">
        <v>776</v>
      </c>
      <c r="M54" s="5">
        <v>1</v>
      </c>
      <c r="N54" s="5">
        <v>0</v>
      </c>
      <c r="O54" s="5" t="s">
        <v>0</v>
      </c>
      <c r="P54" s="5">
        <v>1</v>
      </c>
      <c r="Q54" s="5">
        <v>27</v>
      </c>
      <c r="R54" s="5">
        <v>42</v>
      </c>
      <c r="S54" s="5">
        <v>26</v>
      </c>
      <c r="T54" s="5">
        <v>26</v>
      </c>
      <c r="U54" s="5">
        <v>0</v>
      </c>
      <c r="V54" t="s">
        <v>486</v>
      </c>
      <c r="W54" s="5">
        <v>4</v>
      </c>
      <c r="X54" s="5">
        <v>4</v>
      </c>
      <c r="Y54" t="s">
        <v>93</v>
      </c>
      <c r="AA54" t="s">
        <v>351</v>
      </c>
      <c r="AB54" s="5">
        <v>4</v>
      </c>
      <c r="AC54" t="s">
        <v>93</v>
      </c>
      <c r="AD54" s="5">
        <v>4</v>
      </c>
      <c r="AE54" s="13"/>
      <c r="AF54" t="s">
        <v>487</v>
      </c>
      <c r="AG54" s="5">
        <v>4</v>
      </c>
      <c r="AH54" s="5">
        <v>1</v>
      </c>
      <c r="AI54" s="5" t="s">
        <v>0</v>
      </c>
      <c r="AJ54" s="5"/>
      <c r="AK54" s="5" t="s">
        <v>0</v>
      </c>
      <c r="AL54" t="s">
        <v>0</v>
      </c>
      <c r="AM54" s="5" t="s">
        <v>0</v>
      </c>
      <c r="AN54" s="5" t="s">
        <v>0</v>
      </c>
      <c r="AO54" s="5"/>
      <c r="AP54" t="s">
        <v>81</v>
      </c>
      <c r="AQ54" s="5">
        <v>20</v>
      </c>
      <c r="AR54" s="5">
        <v>20</v>
      </c>
      <c r="AS54">
        <f t="shared" si="5"/>
        <v>40</v>
      </c>
      <c r="AT54" s="78">
        <v>3.9</v>
      </c>
    </row>
    <row r="55" spans="2:46" x14ac:dyDescent="0.25">
      <c r="B55" t="s">
        <v>42</v>
      </c>
      <c r="C55" s="8">
        <v>45</v>
      </c>
      <c r="D55" t="s">
        <v>153</v>
      </c>
      <c r="E55" t="s">
        <v>838</v>
      </c>
      <c r="F55" t="s">
        <v>153</v>
      </c>
      <c r="G55" t="s">
        <v>80</v>
      </c>
      <c r="H55" t="s">
        <v>396</v>
      </c>
      <c r="I55">
        <v>0</v>
      </c>
      <c r="J55" s="5"/>
      <c r="L55" t="s">
        <v>777</v>
      </c>
      <c r="M55" s="5">
        <v>1</v>
      </c>
      <c r="N55" s="5">
        <v>0</v>
      </c>
      <c r="O55" s="5" t="s">
        <v>0</v>
      </c>
      <c r="P55" s="5">
        <v>1</v>
      </c>
      <c r="Q55" s="5">
        <v>21</v>
      </c>
      <c r="R55" s="5">
        <v>43</v>
      </c>
      <c r="S55" s="5">
        <v>20</v>
      </c>
      <c r="T55" s="5">
        <v>20</v>
      </c>
      <c r="U55" s="5">
        <v>0</v>
      </c>
      <c r="V55" t="s">
        <v>312</v>
      </c>
      <c r="W55" s="5">
        <v>4</v>
      </c>
      <c r="X55" s="5">
        <v>13</v>
      </c>
      <c r="Y55" t="s">
        <v>73</v>
      </c>
      <c r="AA55" t="s">
        <v>334</v>
      </c>
      <c r="AB55" s="5">
        <v>13</v>
      </c>
      <c r="AC55" t="s">
        <v>73</v>
      </c>
      <c r="AD55" s="5">
        <v>13</v>
      </c>
      <c r="AE55" s="13"/>
      <c r="AF55" t="s">
        <v>0</v>
      </c>
      <c r="AG55" s="12" t="s">
        <v>0</v>
      </c>
      <c r="AH55" s="5">
        <v>1</v>
      </c>
      <c r="AI55" s="5" t="s">
        <v>0</v>
      </c>
      <c r="AJ55" s="5"/>
      <c r="AK55" s="5" t="s">
        <v>0</v>
      </c>
      <c r="AL55" t="s">
        <v>0</v>
      </c>
      <c r="AM55" s="5" t="s">
        <v>0</v>
      </c>
      <c r="AN55" s="5" t="s">
        <v>0</v>
      </c>
      <c r="AO55" s="5"/>
      <c r="AP55" t="s">
        <v>74</v>
      </c>
      <c r="AQ55" s="5">
        <v>20</v>
      </c>
      <c r="AR55" s="5">
        <v>20</v>
      </c>
      <c r="AS55">
        <f t="shared" si="5"/>
        <v>40</v>
      </c>
      <c r="AT55" s="78">
        <v>4.9000000000000004</v>
      </c>
    </row>
    <row r="56" spans="2:46" x14ac:dyDescent="0.25">
      <c r="B56" t="s">
        <v>155</v>
      </c>
      <c r="C56" s="8">
        <v>46</v>
      </c>
      <c r="D56" t="s">
        <v>156</v>
      </c>
      <c r="E56" t="s">
        <v>828</v>
      </c>
      <c r="F56" t="s">
        <v>156</v>
      </c>
      <c r="G56" t="s">
        <v>80</v>
      </c>
      <c r="H56" t="s">
        <v>396</v>
      </c>
      <c r="I56">
        <v>0</v>
      </c>
      <c r="J56" s="5"/>
      <c r="L56" t="s">
        <v>778</v>
      </c>
      <c r="M56" s="5">
        <v>1</v>
      </c>
      <c r="N56" s="5">
        <v>0</v>
      </c>
      <c r="O56" s="5" t="s">
        <v>0</v>
      </c>
      <c r="P56" s="5">
        <v>1</v>
      </c>
      <c r="Q56" s="5">
        <v>23</v>
      </c>
      <c r="R56" s="5">
        <v>44</v>
      </c>
      <c r="S56" s="5">
        <v>22</v>
      </c>
      <c r="T56" s="5">
        <v>22</v>
      </c>
      <c r="U56" s="5">
        <v>0</v>
      </c>
      <c r="V56" t="s">
        <v>488</v>
      </c>
      <c r="W56" s="5">
        <v>4</v>
      </c>
      <c r="X56" s="5">
        <v>2</v>
      </c>
      <c r="Y56" t="s">
        <v>93</v>
      </c>
      <c r="AA56" t="s">
        <v>335</v>
      </c>
      <c r="AB56" s="5">
        <v>4</v>
      </c>
      <c r="AC56" t="s">
        <v>93</v>
      </c>
      <c r="AD56" s="5">
        <v>4</v>
      </c>
      <c r="AE56" s="13"/>
      <c r="AF56" t="s">
        <v>489</v>
      </c>
      <c r="AG56" s="5">
        <v>4</v>
      </c>
      <c r="AH56" s="5">
        <v>1</v>
      </c>
      <c r="AI56" s="5" t="s">
        <v>0</v>
      </c>
      <c r="AJ56" s="5"/>
      <c r="AK56" s="5" t="s">
        <v>490</v>
      </c>
      <c r="AL56" t="str">
        <f t="shared" ref="AL56:AL63" si="7">AA56</f>
        <v>NFIX3FRA Index</v>
      </c>
      <c r="AM56" s="5" t="s">
        <v>879</v>
      </c>
      <c r="AN56" s="5" t="s">
        <v>873</v>
      </c>
      <c r="AO56" s="5"/>
      <c r="AP56" t="s">
        <v>74</v>
      </c>
      <c r="AQ56" s="5">
        <v>10</v>
      </c>
      <c r="AR56" s="5">
        <v>20</v>
      </c>
      <c r="AS56">
        <f t="shared" si="5"/>
        <v>40</v>
      </c>
      <c r="AT56" s="78">
        <v>3.9</v>
      </c>
    </row>
    <row r="57" spans="2:46" x14ac:dyDescent="0.25">
      <c r="B57" t="s">
        <v>38</v>
      </c>
      <c r="C57" s="8">
        <v>47</v>
      </c>
      <c r="D57" t="s">
        <v>158</v>
      </c>
      <c r="E57" t="s">
        <v>829</v>
      </c>
      <c r="F57" t="s">
        <v>158</v>
      </c>
      <c r="G57" t="s">
        <v>80</v>
      </c>
      <c r="H57" t="s">
        <v>396</v>
      </c>
      <c r="I57">
        <v>0</v>
      </c>
      <c r="J57" s="5"/>
      <c r="L57" t="s">
        <v>779</v>
      </c>
      <c r="M57" s="5">
        <v>1</v>
      </c>
      <c r="N57" s="5">
        <v>0</v>
      </c>
      <c r="O57" s="5" t="s">
        <v>0</v>
      </c>
      <c r="P57" s="5">
        <v>1</v>
      </c>
      <c r="Q57" s="5">
        <v>29</v>
      </c>
      <c r="R57" s="5">
        <v>46</v>
      </c>
      <c r="S57" s="5">
        <v>28</v>
      </c>
      <c r="T57" s="5">
        <v>28</v>
      </c>
      <c r="U57" s="5">
        <v>0</v>
      </c>
      <c r="V57" t="s">
        <v>491</v>
      </c>
      <c r="W57" s="5">
        <v>4</v>
      </c>
      <c r="X57" s="5">
        <v>2</v>
      </c>
      <c r="Y57" t="s">
        <v>93</v>
      </c>
      <c r="AA57" t="s">
        <v>336</v>
      </c>
      <c r="AB57" s="5">
        <v>2</v>
      </c>
      <c r="AC57" t="s">
        <v>93</v>
      </c>
      <c r="AD57" s="5">
        <v>2</v>
      </c>
      <c r="AE57" s="13"/>
      <c r="AF57" t="s">
        <v>0</v>
      </c>
      <c r="AG57" s="12" t="s">
        <v>0</v>
      </c>
      <c r="AH57" s="5">
        <v>1</v>
      </c>
      <c r="AI57" s="5" t="s">
        <v>0</v>
      </c>
      <c r="AJ57" s="5"/>
      <c r="AK57" s="5" t="s">
        <v>0</v>
      </c>
      <c r="AL57" t="s">
        <v>0</v>
      </c>
      <c r="AM57" s="5" t="s">
        <v>0</v>
      </c>
      <c r="AN57" s="5" t="s">
        <v>0</v>
      </c>
      <c r="AO57" s="5"/>
      <c r="AP57" t="s">
        <v>74</v>
      </c>
      <c r="AQ57" s="5">
        <v>10</v>
      </c>
      <c r="AR57" s="5">
        <v>20</v>
      </c>
      <c r="AS57">
        <f t="shared" si="5"/>
        <v>40</v>
      </c>
      <c r="AT57" s="78">
        <v>3.9</v>
      </c>
    </row>
    <row r="58" spans="2:46" x14ac:dyDescent="0.25">
      <c r="B58" t="s">
        <v>41</v>
      </c>
      <c r="C58" s="8">
        <v>48</v>
      </c>
      <c r="D58" t="s">
        <v>160</v>
      </c>
      <c r="E58" t="s">
        <v>830</v>
      </c>
      <c r="F58" t="s">
        <v>160</v>
      </c>
      <c r="G58" t="s">
        <v>80</v>
      </c>
      <c r="H58" t="s">
        <v>396</v>
      </c>
      <c r="I58">
        <v>0</v>
      </c>
      <c r="J58" s="5"/>
      <c r="L58" t="s">
        <v>780</v>
      </c>
      <c r="M58" s="5">
        <v>2</v>
      </c>
      <c r="N58" s="5">
        <v>0</v>
      </c>
      <c r="O58" s="5" t="s">
        <v>0</v>
      </c>
      <c r="P58" s="5">
        <v>1</v>
      </c>
      <c r="Q58" s="5">
        <v>24</v>
      </c>
      <c r="R58" s="5">
        <v>47</v>
      </c>
      <c r="S58" s="5">
        <v>23</v>
      </c>
      <c r="T58" s="5">
        <v>23</v>
      </c>
      <c r="U58" s="5">
        <v>0</v>
      </c>
      <c r="V58" t="s">
        <v>492</v>
      </c>
      <c r="W58" s="5">
        <v>4</v>
      </c>
      <c r="X58" s="5">
        <v>4</v>
      </c>
      <c r="Y58" t="s">
        <v>93</v>
      </c>
      <c r="AA58" t="s">
        <v>337</v>
      </c>
      <c r="AB58" s="5">
        <v>4</v>
      </c>
      <c r="AC58" t="s">
        <v>93</v>
      </c>
      <c r="AD58" s="5">
        <v>4</v>
      </c>
      <c r="AE58" s="13"/>
      <c r="AF58" t="s">
        <v>0</v>
      </c>
      <c r="AG58" s="12" t="s">
        <v>0</v>
      </c>
      <c r="AH58" s="5">
        <v>1</v>
      </c>
      <c r="AI58" s="5" t="s">
        <v>0</v>
      </c>
      <c r="AJ58" s="5"/>
      <c r="AK58" s="5" t="s">
        <v>0</v>
      </c>
      <c r="AL58" t="s">
        <v>0</v>
      </c>
      <c r="AM58" s="5" t="s">
        <v>0</v>
      </c>
      <c r="AN58" s="5" t="s">
        <v>0</v>
      </c>
      <c r="AO58" s="5"/>
      <c r="AP58" t="s">
        <v>74</v>
      </c>
      <c r="AQ58" s="5">
        <v>10</v>
      </c>
      <c r="AR58" s="5">
        <v>15</v>
      </c>
      <c r="AS58">
        <f t="shared" si="5"/>
        <v>45</v>
      </c>
      <c r="AT58" s="78">
        <v>5.5</v>
      </c>
    </row>
    <row r="59" spans="2:46" x14ac:dyDescent="0.25">
      <c r="B59" t="s">
        <v>547</v>
      </c>
      <c r="C59" s="8">
        <v>49</v>
      </c>
      <c r="D59" t="s">
        <v>163</v>
      </c>
      <c r="E59" t="s">
        <v>835</v>
      </c>
      <c r="F59" t="s">
        <v>163</v>
      </c>
      <c r="G59" t="s">
        <v>80</v>
      </c>
      <c r="H59" t="s">
        <v>396</v>
      </c>
      <c r="I59">
        <v>0</v>
      </c>
      <c r="J59" s="5"/>
      <c r="L59" t="s">
        <v>781</v>
      </c>
      <c r="M59" s="5">
        <v>1</v>
      </c>
      <c r="N59" s="5">
        <v>0</v>
      </c>
      <c r="O59" s="5" t="s">
        <v>0</v>
      </c>
      <c r="P59" s="5">
        <v>1</v>
      </c>
      <c r="Q59" s="5">
        <v>30</v>
      </c>
      <c r="R59" s="5">
        <v>48</v>
      </c>
      <c r="S59" s="5">
        <v>29</v>
      </c>
      <c r="T59" s="5">
        <v>29</v>
      </c>
      <c r="U59" s="5">
        <v>0</v>
      </c>
      <c r="V59" t="s">
        <v>493</v>
      </c>
      <c r="W59" s="5">
        <v>4</v>
      </c>
      <c r="X59" s="5">
        <v>4</v>
      </c>
      <c r="Y59" t="s">
        <v>93</v>
      </c>
      <c r="AA59" t="s">
        <v>338</v>
      </c>
      <c r="AB59" s="5">
        <v>4</v>
      </c>
      <c r="AC59" t="s">
        <v>93</v>
      </c>
      <c r="AD59" s="5">
        <v>4</v>
      </c>
      <c r="AE59" s="13"/>
      <c r="AF59" t="s">
        <v>0</v>
      </c>
      <c r="AG59" s="12" t="s">
        <v>0</v>
      </c>
      <c r="AH59" s="5">
        <v>1</v>
      </c>
      <c r="AI59" s="5" t="s">
        <v>0</v>
      </c>
      <c r="AJ59" s="5"/>
      <c r="AK59" s="5" t="s">
        <v>0</v>
      </c>
      <c r="AL59" t="s">
        <v>0</v>
      </c>
      <c r="AM59" s="5" t="s">
        <v>0</v>
      </c>
      <c r="AN59" s="5" t="s">
        <v>0</v>
      </c>
      <c r="AO59" s="5"/>
      <c r="AP59" t="s">
        <v>74</v>
      </c>
      <c r="AQ59" s="5">
        <v>10</v>
      </c>
      <c r="AR59" s="5">
        <v>20</v>
      </c>
      <c r="AS59">
        <f t="shared" si="5"/>
        <v>40</v>
      </c>
      <c r="AT59" s="78">
        <v>3.9</v>
      </c>
    </row>
    <row r="60" spans="2:46" x14ac:dyDescent="0.25">
      <c r="B60" t="s">
        <v>165</v>
      </c>
      <c r="C60" s="8">
        <v>50</v>
      </c>
      <c r="D60" t="s">
        <v>166</v>
      </c>
      <c r="E60" t="s">
        <v>827</v>
      </c>
      <c r="F60" t="s">
        <v>166</v>
      </c>
      <c r="G60" t="s">
        <v>80</v>
      </c>
      <c r="H60" t="s">
        <v>396</v>
      </c>
      <c r="I60">
        <v>0</v>
      </c>
      <c r="J60" s="5"/>
      <c r="L60" t="s">
        <v>739</v>
      </c>
      <c r="M60" s="5">
        <v>2</v>
      </c>
      <c r="N60" s="5">
        <v>0</v>
      </c>
      <c r="O60" s="5" t="s">
        <v>0</v>
      </c>
      <c r="P60" s="5">
        <v>1</v>
      </c>
      <c r="Q60" s="5">
        <v>22</v>
      </c>
      <c r="R60" s="5">
        <v>50</v>
      </c>
      <c r="S60" s="5">
        <v>21</v>
      </c>
      <c r="T60" s="5">
        <v>21</v>
      </c>
      <c r="U60" s="5">
        <v>0</v>
      </c>
      <c r="V60" t="s">
        <v>494</v>
      </c>
      <c r="W60" s="5">
        <v>4</v>
      </c>
      <c r="X60" s="5">
        <v>4</v>
      </c>
      <c r="Y60" t="s">
        <v>93</v>
      </c>
      <c r="AA60" t="s">
        <v>339</v>
      </c>
      <c r="AB60" s="5">
        <v>4</v>
      </c>
      <c r="AC60" t="s">
        <v>93</v>
      </c>
      <c r="AD60" s="5">
        <v>4</v>
      </c>
      <c r="AE60" s="13"/>
      <c r="AF60" t="s">
        <v>0</v>
      </c>
      <c r="AG60" s="12" t="s">
        <v>0</v>
      </c>
      <c r="AH60" s="5">
        <v>1</v>
      </c>
      <c r="AI60" s="5" t="s">
        <v>0</v>
      </c>
      <c r="AJ60" s="5"/>
      <c r="AK60" s="5" t="s">
        <v>0</v>
      </c>
      <c r="AL60" t="s">
        <v>0</v>
      </c>
      <c r="AM60" s="5" t="s">
        <v>0</v>
      </c>
      <c r="AN60" s="5" t="s">
        <v>0</v>
      </c>
      <c r="AO60" s="5"/>
      <c r="AP60" t="s">
        <v>81</v>
      </c>
      <c r="AQ60" s="5">
        <v>10</v>
      </c>
      <c r="AR60" s="5">
        <v>10</v>
      </c>
      <c r="AS60">
        <f t="shared" si="5"/>
        <v>50</v>
      </c>
      <c r="AT60" s="78">
        <v>3.9</v>
      </c>
    </row>
    <row r="61" spans="2:46" x14ac:dyDescent="0.25">
      <c r="B61" t="s">
        <v>39</v>
      </c>
      <c r="C61" s="8">
        <v>51</v>
      </c>
      <c r="D61" t="s">
        <v>168</v>
      </c>
      <c r="E61" t="s">
        <v>825</v>
      </c>
      <c r="F61" t="s">
        <v>168</v>
      </c>
      <c r="G61" t="s">
        <v>80</v>
      </c>
      <c r="H61" t="s">
        <v>396</v>
      </c>
      <c r="I61">
        <v>0</v>
      </c>
      <c r="J61" s="5"/>
      <c r="L61" t="s">
        <v>740</v>
      </c>
      <c r="M61" s="5">
        <v>1</v>
      </c>
      <c r="N61" s="5">
        <v>0</v>
      </c>
      <c r="O61" s="5" t="s">
        <v>0</v>
      </c>
      <c r="P61" s="5">
        <v>1</v>
      </c>
      <c r="Q61" s="5">
        <v>15</v>
      </c>
      <c r="R61" s="5">
        <v>49</v>
      </c>
      <c r="S61" s="5">
        <v>14</v>
      </c>
      <c r="T61" s="5">
        <v>14</v>
      </c>
      <c r="U61" s="5">
        <v>0</v>
      </c>
      <c r="V61" t="s">
        <v>495</v>
      </c>
      <c r="W61" s="5">
        <v>4</v>
      </c>
      <c r="X61" s="5">
        <v>2</v>
      </c>
      <c r="Y61" t="s">
        <v>93</v>
      </c>
      <c r="AA61" t="s">
        <v>340</v>
      </c>
      <c r="AB61" s="5">
        <v>2</v>
      </c>
      <c r="AC61" t="s">
        <v>93</v>
      </c>
      <c r="AD61" s="5">
        <v>2</v>
      </c>
      <c r="AE61" s="13"/>
      <c r="AF61" t="s">
        <v>0</v>
      </c>
      <c r="AG61" s="12" t="s">
        <v>0</v>
      </c>
      <c r="AH61" s="5">
        <v>1</v>
      </c>
      <c r="AI61" s="5" t="s">
        <v>0</v>
      </c>
      <c r="AJ61" s="5"/>
      <c r="AK61" s="5" t="s">
        <v>0</v>
      </c>
      <c r="AL61" t="s">
        <v>0</v>
      </c>
      <c r="AM61" s="5" t="s">
        <v>0</v>
      </c>
      <c r="AN61" s="5" t="s">
        <v>0</v>
      </c>
      <c r="AO61" s="5"/>
      <c r="AP61" t="s">
        <v>81</v>
      </c>
      <c r="AQ61" s="5">
        <v>15</v>
      </c>
      <c r="AR61" s="5">
        <v>15</v>
      </c>
      <c r="AS61">
        <f t="shared" si="5"/>
        <v>45</v>
      </c>
      <c r="AT61" s="78">
        <v>3.9</v>
      </c>
    </row>
    <row r="62" spans="2:46" x14ac:dyDescent="0.25">
      <c r="B62" t="s">
        <v>36</v>
      </c>
      <c r="C62" s="8">
        <v>52</v>
      </c>
      <c r="D62" t="s">
        <v>170</v>
      </c>
      <c r="E62" t="s">
        <v>836</v>
      </c>
      <c r="F62" t="s">
        <v>170</v>
      </c>
      <c r="G62" t="s">
        <v>80</v>
      </c>
      <c r="H62" t="s">
        <v>396</v>
      </c>
      <c r="I62">
        <v>0</v>
      </c>
      <c r="J62" s="5"/>
      <c r="L62" t="s">
        <v>0</v>
      </c>
      <c r="M62" s="5"/>
      <c r="N62" s="5">
        <v>0</v>
      </c>
      <c r="O62" s="5" t="s">
        <v>0</v>
      </c>
      <c r="P62" s="5">
        <v>0</v>
      </c>
      <c r="Q62" s="5">
        <v>31</v>
      </c>
      <c r="R62" s="5">
        <v>0</v>
      </c>
      <c r="S62" s="5">
        <v>30</v>
      </c>
      <c r="T62" s="5">
        <v>30</v>
      </c>
      <c r="U62" s="5">
        <v>0</v>
      </c>
      <c r="V62" t="s">
        <v>551</v>
      </c>
      <c r="W62" s="5">
        <v>4</v>
      </c>
      <c r="X62" s="5">
        <v>1</v>
      </c>
      <c r="Y62" t="s">
        <v>73</v>
      </c>
      <c r="AA62" t="s">
        <v>341</v>
      </c>
      <c r="AB62" s="5">
        <v>4</v>
      </c>
      <c r="AC62" t="s">
        <v>73</v>
      </c>
      <c r="AD62" s="5">
        <v>4</v>
      </c>
      <c r="AE62" s="13"/>
      <c r="AF62" t="s">
        <v>0</v>
      </c>
      <c r="AG62" s="12" t="s">
        <v>0</v>
      </c>
      <c r="AH62" s="5">
        <v>1</v>
      </c>
      <c r="AI62" s="5" t="s">
        <v>0</v>
      </c>
      <c r="AJ62" s="5"/>
      <c r="AK62" s="5" t="s">
        <v>0</v>
      </c>
      <c r="AL62" t="s">
        <v>0</v>
      </c>
      <c r="AM62" s="5" t="s">
        <v>0</v>
      </c>
      <c r="AN62" s="5" t="s">
        <v>0</v>
      </c>
      <c r="AO62" s="5"/>
      <c r="AP62" t="s">
        <v>81</v>
      </c>
      <c r="AQ62" s="5">
        <v>9</v>
      </c>
      <c r="AR62" s="5">
        <v>10</v>
      </c>
      <c r="AS62">
        <f t="shared" si="5"/>
        <v>51</v>
      </c>
      <c r="AT62" s="78">
        <v>5.5</v>
      </c>
    </row>
    <row r="63" spans="2:46" x14ac:dyDescent="0.25">
      <c r="B63" t="s">
        <v>548</v>
      </c>
      <c r="C63" s="8">
        <v>53</v>
      </c>
      <c r="D63" t="s">
        <v>173</v>
      </c>
      <c r="E63" t="s">
        <v>821</v>
      </c>
      <c r="F63" t="s">
        <v>173</v>
      </c>
      <c r="G63" t="s">
        <v>80</v>
      </c>
      <c r="H63" t="s">
        <v>396</v>
      </c>
      <c r="I63">
        <v>1</v>
      </c>
      <c r="J63" s="5"/>
      <c r="L63" t="s">
        <v>782</v>
      </c>
      <c r="M63" s="5">
        <v>1</v>
      </c>
      <c r="N63" s="5">
        <v>0</v>
      </c>
      <c r="O63" s="5" t="s">
        <v>0</v>
      </c>
      <c r="P63" s="5">
        <v>1</v>
      </c>
      <c r="Q63" s="5">
        <v>32</v>
      </c>
      <c r="R63" s="5">
        <v>51</v>
      </c>
      <c r="S63" s="5">
        <v>31</v>
      </c>
      <c r="T63" s="5">
        <v>31</v>
      </c>
      <c r="U63" s="5">
        <v>35</v>
      </c>
      <c r="V63" t="s">
        <v>313</v>
      </c>
      <c r="W63" s="5">
        <v>4</v>
      </c>
      <c r="X63" s="5">
        <v>2</v>
      </c>
      <c r="Y63" t="s">
        <v>77</v>
      </c>
      <c r="AA63" t="s">
        <v>342</v>
      </c>
      <c r="AB63" s="6">
        <v>4</v>
      </c>
      <c r="AC63" t="s">
        <v>73</v>
      </c>
      <c r="AD63" s="6">
        <v>4</v>
      </c>
      <c r="AE63" s="13"/>
      <c r="AF63" t="s">
        <v>348</v>
      </c>
      <c r="AG63" s="5">
        <v>4</v>
      </c>
      <c r="AH63" s="5">
        <v>1</v>
      </c>
      <c r="AI63" s="5" t="s">
        <v>0</v>
      </c>
      <c r="AJ63" s="5"/>
      <c r="AK63" s="5" t="s">
        <v>308</v>
      </c>
      <c r="AL63" t="str">
        <f t="shared" si="7"/>
        <v>US0003M Index</v>
      </c>
      <c r="AM63" s="5" t="s">
        <v>874</v>
      </c>
      <c r="AN63" s="5" t="s">
        <v>875</v>
      </c>
      <c r="AO63" s="5"/>
      <c r="AP63" t="s">
        <v>74</v>
      </c>
      <c r="AQ63" s="5">
        <v>30</v>
      </c>
      <c r="AR63" s="5">
        <v>50</v>
      </c>
      <c r="AS63">
        <f t="shared" si="5"/>
        <v>40</v>
      </c>
      <c r="AT63" s="78">
        <v>3.9</v>
      </c>
    </row>
  </sheetData>
  <autoFilter ref="B10:AT63"/>
  <mergeCells count="1">
    <mergeCell ref="B5:E7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4:BS63"/>
  <sheetViews>
    <sheetView zoomScaleNormal="100" workbookViewId="0">
      <pane xSplit="3" ySplit="10" topLeftCell="D11" activePane="bottomRight" state="frozen"/>
      <selection pane="topRight" activeCell="D1" sqref="D1"/>
      <selection pane="bottomLeft" activeCell="A12" sqref="A12"/>
      <selection pane="bottomRight" activeCell="A18" sqref="A18:XFD18"/>
    </sheetView>
  </sheetViews>
  <sheetFormatPr defaultColWidth="8.85546875" defaultRowHeight="15" x14ac:dyDescent="0.25"/>
  <sheetData>
    <row r="4" spans="2:71" ht="18" x14ac:dyDescent="0.25">
      <c r="D4" s="14" t="s">
        <v>955</v>
      </c>
    </row>
    <row r="5" spans="2:71" ht="15.75" thickBot="1" x14ac:dyDescent="0.3"/>
    <row r="6" spans="2:71" ht="15" customHeight="1" x14ac:dyDescent="0.25">
      <c r="D6" s="96" t="s">
        <v>961</v>
      </c>
      <c r="E6" s="97"/>
      <c r="F6" s="97"/>
      <c r="G6" s="97"/>
      <c r="H6" s="97"/>
      <c r="I6" s="97"/>
      <c r="J6" s="97"/>
      <c r="K6" s="97"/>
      <c r="L6" s="98"/>
    </row>
    <row r="7" spans="2:71" x14ac:dyDescent="0.25">
      <c r="D7" s="99"/>
      <c r="E7" s="100"/>
      <c r="F7" s="100"/>
      <c r="G7" s="100"/>
      <c r="H7" s="100"/>
      <c r="I7" s="100"/>
      <c r="J7" s="100"/>
      <c r="K7" s="100"/>
      <c r="L7" s="101"/>
    </row>
    <row r="8" spans="2:71" ht="15.75" thickBot="1" x14ac:dyDescent="0.3">
      <c r="D8" s="102"/>
      <c r="E8" s="103"/>
      <c r="F8" s="103"/>
      <c r="G8" s="103"/>
      <c r="H8" s="103"/>
      <c r="I8" s="103"/>
      <c r="J8" s="103"/>
      <c r="K8" s="103"/>
      <c r="L8" s="104"/>
    </row>
    <row r="10" spans="2:71" ht="30" x14ac:dyDescent="0.25">
      <c r="B10" t="s">
        <v>2</v>
      </c>
      <c r="C10" t="s">
        <v>45</v>
      </c>
      <c r="D10" t="s">
        <v>46</v>
      </c>
      <c r="E10" t="s">
        <v>47</v>
      </c>
      <c r="F10" t="s">
        <v>48</v>
      </c>
      <c r="G10" t="s">
        <v>49</v>
      </c>
      <c r="H10" s="9" t="s">
        <v>403</v>
      </c>
      <c r="I10" s="9" t="s">
        <v>404</v>
      </c>
      <c r="J10" s="9" t="s">
        <v>175</v>
      </c>
      <c r="K10" s="9" t="s">
        <v>176</v>
      </c>
      <c r="L10" s="2" t="s">
        <v>246</v>
      </c>
      <c r="M10" s="2" t="s">
        <v>247</v>
      </c>
      <c r="N10" s="2" t="s">
        <v>248</v>
      </c>
      <c r="O10" s="2" t="s">
        <v>249</v>
      </c>
      <c r="P10" s="2" t="s">
        <v>250</v>
      </c>
      <c r="Q10" s="2" t="s">
        <v>251</v>
      </c>
      <c r="R10" s="2" t="s">
        <v>252</v>
      </c>
      <c r="S10" s="2" t="s">
        <v>253</v>
      </c>
      <c r="T10" s="2" t="s">
        <v>254</v>
      </c>
      <c r="U10" s="2" t="s">
        <v>255</v>
      </c>
      <c r="V10" s="2" t="s">
        <v>256</v>
      </c>
      <c r="W10" s="2" t="s">
        <v>257</v>
      </c>
      <c r="X10" s="2" t="s">
        <v>258</v>
      </c>
      <c r="Y10" s="2" t="s">
        <v>259</v>
      </c>
      <c r="Z10" s="2" t="s">
        <v>260</v>
      </c>
      <c r="AA10" s="2" t="s">
        <v>261</v>
      </c>
      <c r="AB10" s="2" t="s">
        <v>262</v>
      </c>
      <c r="AC10" s="2" t="s">
        <v>263</v>
      </c>
      <c r="AD10" s="2" t="s">
        <v>264</v>
      </c>
      <c r="AE10" s="2" t="s">
        <v>265</v>
      </c>
      <c r="AF10" s="2" t="s">
        <v>266</v>
      </c>
      <c r="AG10" s="2" t="s">
        <v>267</v>
      </c>
      <c r="AH10" s="2" t="s">
        <v>268</v>
      </c>
      <c r="AI10" s="2" t="s">
        <v>269</v>
      </c>
      <c r="AJ10" s="2" t="s">
        <v>270</v>
      </c>
      <c r="AK10" s="2" t="s">
        <v>271</v>
      </c>
      <c r="AL10" s="2" t="s">
        <v>272</v>
      </c>
      <c r="AM10" s="2" t="s">
        <v>273</v>
      </c>
      <c r="AN10" s="2" t="s">
        <v>274</v>
      </c>
      <c r="AO10" s="2" t="s">
        <v>275</v>
      </c>
      <c r="AP10" s="2" t="s">
        <v>276</v>
      </c>
      <c r="AQ10" s="2" t="s">
        <v>277</v>
      </c>
      <c r="AR10" s="2" t="s">
        <v>278</v>
      </c>
      <c r="AS10" s="2" t="s">
        <v>279</v>
      </c>
      <c r="AT10" s="2" t="s">
        <v>280</v>
      </c>
      <c r="AU10" s="2" t="s">
        <v>281</v>
      </c>
      <c r="AV10" s="2" t="s">
        <v>282</v>
      </c>
      <c r="AW10" s="2" t="s">
        <v>283</v>
      </c>
      <c r="AX10" s="2" t="s">
        <v>284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289</v>
      </c>
      <c r="BD10" s="2" t="s">
        <v>290</v>
      </c>
      <c r="BE10" s="2" t="s">
        <v>291</v>
      </c>
      <c r="BF10" s="2" t="s">
        <v>292</v>
      </c>
      <c r="BG10" s="2" t="s">
        <v>293</v>
      </c>
      <c r="BH10" s="2" t="s">
        <v>294</v>
      </c>
      <c r="BI10" s="2" t="s">
        <v>295</v>
      </c>
      <c r="BJ10" s="2" t="s">
        <v>296</v>
      </c>
      <c r="BK10" s="2" t="s">
        <v>297</v>
      </c>
      <c r="BL10" s="2" t="s">
        <v>298</v>
      </c>
      <c r="BM10" s="2" t="s">
        <v>299</v>
      </c>
      <c r="BN10" s="2" t="s">
        <v>300</v>
      </c>
      <c r="BO10" s="2" t="s">
        <v>301</v>
      </c>
      <c r="BP10" s="2" t="s">
        <v>302</v>
      </c>
      <c r="BQ10" s="2" t="s">
        <v>303</v>
      </c>
      <c r="BR10" s="2" t="s">
        <v>304</v>
      </c>
      <c r="BS10" s="2" t="s">
        <v>305</v>
      </c>
    </row>
    <row r="11" spans="2:71" x14ac:dyDescent="0.25">
      <c r="B11" t="s">
        <v>69</v>
      </c>
      <c r="C11" s="10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 t="s">
        <v>70</v>
      </c>
      <c r="J11" t="s">
        <v>0</v>
      </c>
      <c r="K11" t="s">
        <v>0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>
        <v>1</v>
      </c>
      <c r="AA11" s="3">
        <v>0</v>
      </c>
      <c r="AB11" s="3">
        <v>0</v>
      </c>
      <c r="AC11" s="3">
        <v>0</v>
      </c>
      <c r="AD11" s="3">
        <v>0</v>
      </c>
      <c r="AE11" s="3">
        <v>1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</row>
    <row r="12" spans="2:71" x14ac:dyDescent="0.25">
      <c r="B12" t="s">
        <v>3</v>
      </c>
      <c r="C12" s="10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 t="s">
        <v>70</v>
      </c>
      <c r="J12" t="s">
        <v>0</v>
      </c>
      <c r="K12" t="s">
        <v>0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0</v>
      </c>
      <c r="AB12" s="3">
        <v>0</v>
      </c>
      <c r="AC12" s="3">
        <v>0</v>
      </c>
      <c r="AD12" s="3">
        <v>0</v>
      </c>
      <c r="AE12" s="3">
        <v>1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</row>
    <row r="13" spans="2:71" x14ac:dyDescent="0.25">
      <c r="B13" t="s">
        <v>5</v>
      </c>
      <c r="C13" s="10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 t="s">
        <v>70</v>
      </c>
      <c r="J13" t="s">
        <v>0</v>
      </c>
      <c r="K13" t="s">
        <v>0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0</v>
      </c>
      <c r="AB13" s="3">
        <v>0</v>
      </c>
      <c r="AC13" s="3">
        <v>0</v>
      </c>
      <c r="AD13" s="3">
        <v>0</v>
      </c>
      <c r="AE13" s="3">
        <v>1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</row>
    <row r="14" spans="2:71" x14ac:dyDescent="0.25">
      <c r="B14" t="s">
        <v>7</v>
      </c>
      <c r="C14" s="10">
        <v>4</v>
      </c>
      <c r="D14" t="s">
        <v>75</v>
      </c>
      <c r="E14" t="s">
        <v>76</v>
      </c>
      <c r="F14" t="s">
        <v>75</v>
      </c>
      <c r="G14" t="s">
        <v>71</v>
      </c>
      <c r="H14" t="s">
        <v>395</v>
      </c>
      <c r="I14" t="s">
        <v>70</v>
      </c>
      <c r="J14" t="s">
        <v>0</v>
      </c>
      <c r="K14" t="s">
        <v>0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1</v>
      </c>
      <c r="W14" s="3">
        <v>1</v>
      </c>
      <c r="X14" s="3">
        <v>1</v>
      </c>
      <c r="Y14" s="3">
        <v>1</v>
      </c>
      <c r="Z14" s="3">
        <v>1</v>
      </c>
      <c r="AA14" s="3">
        <v>0</v>
      </c>
      <c r="AB14" s="3">
        <v>0</v>
      </c>
      <c r="AC14" s="3">
        <v>0</v>
      </c>
      <c r="AD14" s="3">
        <v>0</v>
      </c>
      <c r="AE14" s="3">
        <v>1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</row>
    <row r="15" spans="2:71" x14ac:dyDescent="0.25">
      <c r="B15" t="s">
        <v>34</v>
      </c>
      <c r="C15" s="10">
        <v>5</v>
      </c>
      <c r="D15" t="s">
        <v>78</v>
      </c>
      <c r="E15" t="s">
        <v>79</v>
      </c>
      <c r="F15" t="s">
        <v>78</v>
      </c>
      <c r="G15" t="s">
        <v>80</v>
      </c>
      <c r="H15" t="s">
        <v>395</v>
      </c>
      <c r="I15" t="s">
        <v>70</v>
      </c>
      <c r="J15" t="s">
        <v>0</v>
      </c>
      <c r="K15" t="s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</row>
    <row r="16" spans="2:71" x14ac:dyDescent="0.25">
      <c r="B16" t="s">
        <v>82</v>
      </c>
      <c r="C16" s="10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 t="s">
        <v>70</v>
      </c>
      <c r="J16" t="s">
        <v>0</v>
      </c>
      <c r="K16" t="s">
        <v>0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0</v>
      </c>
      <c r="AB16" s="3">
        <v>0</v>
      </c>
      <c r="AC16" s="3">
        <v>0</v>
      </c>
      <c r="AD16" s="3">
        <v>0</v>
      </c>
      <c r="AE16" s="3">
        <v>1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</row>
    <row r="17" spans="2:71" x14ac:dyDescent="0.25">
      <c r="B17" t="s">
        <v>84</v>
      </c>
      <c r="C17" s="10">
        <v>7</v>
      </c>
      <c r="D17" t="s">
        <v>85</v>
      </c>
      <c r="E17" t="s">
        <v>86</v>
      </c>
      <c r="F17" t="s">
        <v>85</v>
      </c>
      <c r="G17" t="s">
        <v>71</v>
      </c>
      <c r="H17" t="s">
        <v>395</v>
      </c>
      <c r="I17" t="s">
        <v>70</v>
      </c>
      <c r="J17" t="s">
        <v>0</v>
      </c>
      <c r="K17" t="s">
        <v>0</v>
      </c>
      <c r="L17" s="3">
        <v>1</v>
      </c>
      <c r="M17" s="3">
        <v>1</v>
      </c>
      <c r="N17" s="3">
        <v>0</v>
      </c>
      <c r="O17" s="3">
        <v>0</v>
      </c>
      <c r="P17" s="3">
        <v>1</v>
      </c>
      <c r="Q17" s="3">
        <v>0</v>
      </c>
      <c r="R17" s="3">
        <v>0</v>
      </c>
      <c r="S17" s="3">
        <v>0</v>
      </c>
      <c r="T17" s="3">
        <v>0</v>
      </c>
      <c r="U17" s="3">
        <v>1</v>
      </c>
      <c r="V17" s="3">
        <v>0</v>
      </c>
      <c r="W17" s="3">
        <v>0</v>
      </c>
      <c r="X17" s="3">
        <v>0</v>
      </c>
      <c r="Y17" s="3">
        <v>0</v>
      </c>
      <c r="Z17" s="3">
        <v>1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</row>
    <row r="18" spans="2:71" x14ac:dyDescent="0.25">
      <c r="B18" t="s">
        <v>8</v>
      </c>
      <c r="C18" s="10">
        <v>8</v>
      </c>
      <c r="D18" t="s">
        <v>87</v>
      </c>
      <c r="E18" t="s">
        <v>88</v>
      </c>
      <c r="F18" t="s">
        <v>87</v>
      </c>
      <c r="G18" t="s">
        <v>71</v>
      </c>
      <c r="H18" t="s">
        <v>395</v>
      </c>
      <c r="I18" t="s">
        <v>70</v>
      </c>
      <c r="J18" t="s">
        <v>0</v>
      </c>
      <c r="K18" t="s">
        <v>0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0</v>
      </c>
      <c r="AB18" s="3">
        <v>0</v>
      </c>
      <c r="AC18" s="3">
        <v>0</v>
      </c>
      <c r="AD18" s="3">
        <v>0</v>
      </c>
      <c r="AE18" s="3">
        <v>1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</row>
    <row r="19" spans="2:71" x14ac:dyDescent="0.25">
      <c r="B19" t="s">
        <v>89</v>
      </c>
      <c r="C19" s="10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 t="s">
        <v>70</v>
      </c>
      <c r="J19" t="s">
        <v>0</v>
      </c>
      <c r="K19" t="s">
        <v>0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0</v>
      </c>
      <c r="AB19" s="3">
        <v>0</v>
      </c>
      <c r="AC19" s="3">
        <v>0</v>
      </c>
      <c r="AD19" s="3">
        <v>0</v>
      </c>
      <c r="AE19" s="3">
        <v>1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</row>
    <row r="20" spans="2:71" x14ac:dyDescent="0.25">
      <c r="B20" t="s">
        <v>9</v>
      </c>
      <c r="C20" s="10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 t="s">
        <v>70</v>
      </c>
      <c r="J20" t="s">
        <v>0</v>
      </c>
      <c r="K20" t="s">
        <v>0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1</v>
      </c>
      <c r="W20" s="3">
        <v>1</v>
      </c>
      <c r="X20" s="3">
        <v>1</v>
      </c>
      <c r="Y20" s="3">
        <v>1</v>
      </c>
      <c r="Z20" s="3">
        <v>1</v>
      </c>
      <c r="AA20" s="3">
        <v>0</v>
      </c>
      <c r="AB20" s="3">
        <v>0</v>
      </c>
      <c r="AC20" s="3">
        <v>0</v>
      </c>
      <c r="AD20" s="3">
        <v>0</v>
      </c>
      <c r="AE20" s="3">
        <v>1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</row>
    <row r="21" spans="2:71" x14ac:dyDescent="0.25">
      <c r="B21" t="s">
        <v>11</v>
      </c>
      <c r="C21" s="10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 t="s">
        <v>70</v>
      </c>
      <c r="J21" t="s">
        <v>0</v>
      </c>
      <c r="K21" t="s">
        <v>0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0</v>
      </c>
      <c r="AB21" s="3">
        <v>0</v>
      </c>
      <c r="AC21" s="3">
        <v>0</v>
      </c>
      <c r="AD21" s="3">
        <v>0</v>
      </c>
      <c r="AE21" s="3">
        <v>1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</row>
    <row r="22" spans="2:71" x14ac:dyDescent="0.25">
      <c r="B22" t="s">
        <v>13</v>
      </c>
      <c r="C22" s="10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 t="s">
        <v>70</v>
      </c>
      <c r="J22" t="s">
        <v>0</v>
      </c>
      <c r="K22" t="s">
        <v>0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0</v>
      </c>
      <c r="AB22" s="3">
        <v>0</v>
      </c>
      <c r="AC22" s="3">
        <v>0</v>
      </c>
      <c r="AD22" s="3">
        <v>0</v>
      </c>
      <c r="AE22" s="3">
        <v>1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</row>
    <row r="23" spans="2:71" x14ac:dyDescent="0.25">
      <c r="B23" t="s">
        <v>15</v>
      </c>
      <c r="C23" s="10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 t="s">
        <v>70</v>
      </c>
      <c r="J23" t="s">
        <v>0</v>
      </c>
      <c r="K23" t="s">
        <v>0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0</v>
      </c>
      <c r="AB23" s="3">
        <v>0</v>
      </c>
      <c r="AC23" s="3">
        <v>0</v>
      </c>
      <c r="AD23" s="3">
        <v>0</v>
      </c>
      <c r="AE23" s="3">
        <v>1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</row>
    <row r="24" spans="2:71" x14ac:dyDescent="0.25">
      <c r="B24" t="s">
        <v>17</v>
      </c>
      <c r="C24" s="10">
        <v>14</v>
      </c>
      <c r="D24" t="s">
        <v>91</v>
      </c>
      <c r="E24" t="s">
        <v>92</v>
      </c>
      <c r="F24" t="s">
        <v>91</v>
      </c>
      <c r="G24" t="s">
        <v>71</v>
      </c>
      <c r="H24" t="s">
        <v>395</v>
      </c>
      <c r="I24" t="s">
        <v>70</v>
      </c>
      <c r="J24" t="s">
        <v>0</v>
      </c>
      <c r="K24" t="s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</row>
    <row r="25" spans="2:71" x14ac:dyDescent="0.25">
      <c r="B25" t="s">
        <v>94</v>
      </c>
      <c r="C25" s="10">
        <v>15</v>
      </c>
      <c r="D25" t="s">
        <v>95</v>
      </c>
      <c r="E25" t="s">
        <v>96</v>
      </c>
      <c r="F25" t="s">
        <v>95</v>
      </c>
      <c r="G25" t="s">
        <v>71</v>
      </c>
      <c r="H25" t="s">
        <v>396</v>
      </c>
      <c r="I25" t="s">
        <v>70</v>
      </c>
      <c r="J25" t="s">
        <v>0</v>
      </c>
      <c r="K25" t="s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</row>
    <row r="26" spans="2:71" x14ac:dyDescent="0.25">
      <c r="B26" t="s">
        <v>97</v>
      </c>
      <c r="C26" s="10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 t="s">
        <v>70</v>
      </c>
      <c r="J26" t="s">
        <v>0</v>
      </c>
      <c r="K26" t="s">
        <v>0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0</v>
      </c>
      <c r="AB26" s="3">
        <v>0</v>
      </c>
      <c r="AC26" s="3">
        <v>0</v>
      </c>
      <c r="AD26" s="3">
        <v>0</v>
      </c>
      <c r="AE26" s="3">
        <v>1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</row>
    <row r="27" spans="2:71" x14ac:dyDescent="0.25">
      <c r="B27" t="s">
        <v>19</v>
      </c>
      <c r="C27" s="10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 t="s">
        <v>70</v>
      </c>
      <c r="J27" t="s">
        <v>0</v>
      </c>
      <c r="K27" t="s">
        <v>0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0</v>
      </c>
      <c r="AB27" s="3">
        <v>0</v>
      </c>
      <c r="AC27" s="3">
        <v>0</v>
      </c>
      <c r="AD27" s="3">
        <v>0</v>
      </c>
      <c r="AE27" s="3">
        <v>1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</row>
    <row r="28" spans="2:71" x14ac:dyDescent="0.25">
      <c r="B28" t="s">
        <v>98</v>
      </c>
      <c r="C28" s="10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 t="s">
        <v>70</v>
      </c>
      <c r="J28" t="s">
        <v>0</v>
      </c>
      <c r="K28" t="s">
        <v>0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0</v>
      </c>
      <c r="AB28" s="3">
        <v>0</v>
      </c>
      <c r="AC28" s="3">
        <v>0</v>
      </c>
      <c r="AD28" s="3">
        <v>0</v>
      </c>
      <c r="AE28" s="3">
        <v>1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</row>
    <row r="29" spans="2:71" x14ac:dyDescent="0.25">
      <c r="B29" t="s">
        <v>100</v>
      </c>
      <c r="C29" s="10">
        <v>19</v>
      </c>
      <c r="D29" t="s">
        <v>101</v>
      </c>
      <c r="E29" t="s">
        <v>102</v>
      </c>
      <c r="F29" t="s">
        <v>103</v>
      </c>
      <c r="G29" t="s">
        <v>71</v>
      </c>
      <c r="H29" t="s">
        <v>396</v>
      </c>
      <c r="I29" t="s">
        <v>70</v>
      </c>
      <c r="J29" t="s">
        <v>0</v>
      </c>
      <c r="K29" t="s">
        <v>0</v>
      </c>
      <c r="L29" s="3">
        <v>1</v>
      </c>
      <c r="M29" s="3">
        <v>1</v>
      </c>
      <c r="N29" s="3">
        <v>0</v>
      </c>
      <c r="O29" s="3">
        <v>0</v>
      </c>
      <c r="P29" s="3">
        <v>1</v>
      </c>
      <c r="Q29" s="3">
        <v>0</v>
      </c>
      <c r="R29" s="3">
        <v>0</v>
      </c>
      <c r="S29" s="3">
        <v>0</v>
      </c>
      <c r="T29" s="3">
        <v>0</v>
      </c>
      <c r="U29" s="3">
        <v>1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1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</row>
    <row r="30" spans="2:71" x14ac:dyDescent="0.25">
      <c r="B30" t="s">
        <v>104</v>
      </c>
      <c r="C30" s="10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 t="s">
        <v>70</v>
      </c>
      <c r="J30" t="s">
        <v>0</v>
      </c>
      <c r="K30" t="s">
        <v>0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1</v>
      </c>
      <c r="W30" s="3">
        <v>1</v>
      </c>
      <c r="X30" s="3">
        <v>1</v>
      </c>
      <c r="Y30" s="3">
        <v>1</v>
      </c>
      <c r="Z30" s="3">
        <v>1</v>
      </c>
      <c r="AA30" s="3">
        <v>0</v>
      </c>
      <c r="AB30" s="3">
        <v>0</v>
      </c>
      <c r="AC30" s="3">
        <v>0</v>
      </c>
      <c r="AD30" s="3">
        <v>0</v>
      </c>
      <c r="AE30" s="3">
        <v>1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</row>
    <row r="31" spans="2:71" x14ac:dyDescent="0.25">
      <c r="B31" t="s">
        <v>106</v>
      </c>
      <c r="C31" s="10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 t="s">
        <v>70</v>
      </c>
      <c r="J31" t="s">
        <v>0</v>
      </c>
      <c r="K31" t="s">
        <v>0</v>
      </c>
      <c r="L31" s="3">
        <v>1</v>
      </c>
      <c r="M31" s="3">
        <v>1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>
        <v>0</v>
      </c>
      <c r="AB31" s="3">
        <v>0</v>
      </c>
      <c r="AC31" s="3">
        <v>0</v>
      </c>
      <c r="AD31" s="3">
        <v>0</v>
      </c>
      <c r="AE31" s="3">
        <v>1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</row>
    <row r="32" spans="2:71" x14ac:dyDescent="0.25">
      <c r="B32" t="s">
        <v>108</v>
      </c>
      <c r="C32" s="10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 t="s">
        <v>70</v>
      </c>
      <c r="J32" t="s">
        <v>0</v>
      </c>
      <c r="K32" t="s">
        <v>0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>
        <v>0</v>
      </c>
      <c r="AB32" s="3">
        <v>0</v>
      </c>
      <c r="AC32" s="3">
        <v>0</v>
      </c>
      <c r="AD32" s="3">
        <v>0</v>
      </c>
      <c r="AE32" s="3">
        <v>1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</row>
    <row r="33" spans="2:71" ht="16.5" customHeight="1" x14ac:dyDescent="0.25">
      <c r="B33" t="s">
        <v>21</v>
      </c>
      <c r="C33" s="10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 t="s">
        <v>70</v>
      </c>
      <c r="J33" t="s">
        <v>0</v>
      </c>
      <c r="K33" t="s">
        <v>0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0</v>
      </c>
      <c r="AB33" s="3">
        <v>0</v>
      </c>
      <c r="AC33" s="3">
        <v>0</v>
      </c>
      <c r="AD33" s="3">
        <v>0</v>
      </c>
      <c r="AE33" s="3">
        <v>1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</row>
    <row r="34" spans="2:71" x14ac:dyDescent="0.25">
      <c r="B34" t="s">
        <v>33</v>
      </c>
      <c r="C34" s="10">
        <v>24</v>
      </c>
      <c r="D34" t="s">
        <v>110</v>
      </c>
      <c r="E34" t="s">
        <v>111</v>
      </c>
      <c r="F34" t="s">
        <v>110</v>
      </c>
      <c r="G34" t="s">
        <v>71</v>
      </c>
      <c r="H34" t="s">
        <v>396</v>
      </c>
      <c r="I34" t="s">
        <v>70</v>
      </c>
      <c r="J34" t="s">
        <v>0</v>
      </c>
      <c r="K34" t="s">
        <v>0</v>
      </c>
      <c r="L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0</v>
      </c>
      <c r="R34" s="3">
        <v>0</v>
      </c>
      <c r="S34" s="3">
        <v>0</v>
      </c>
      <c r="T34" s="3">
        <v>0</v>
      </c>
      <c r="U34" s="3">
        <v>1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</row>
    <row r="35" spans="2:71" x14ac:dyDescent="0.25">
      <c r="B35" t="s">
        <v>112</v>
      </c>
      <c r="C35" s="10">
        <v>25</v>
      </c>
      <c r="D35" t="s">
        <v>113</v>
      </c>
      <c r="E35" t="s">
        <v>114</v>
      </c>
      <c r="F35" t="s">
        <v>113</v>
      </c>
      <c r="G35" t="s">
        <v>71</v>
      </c>
      <c r="H35" t="s">
        <v>395</v>
      </c>
      <c r="I35" t="s">
        <v>70</v>
      </c>
      <c r="J35" t="s">
        <v>0</v>
      </c>
      <c r="K35" t="s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</row>
    <row r="36" spans="2:71" x14ac:dyDescent="0.25">
      <c r="B36" t="s">
        <v>23</v>
      </c>
      <c r="C36" s="10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 t="s">
        <v>70</v>
      </c>
      <c r="J36" t="s">
        <v>0</v>
      </c>
      <c r="K36" t="s">
        <v>0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0</v>
      </c>
      <c r="AB36" s="3">
        <v>0</v>
      </c>
      <c r="AC36" s="3">
        <v>0</v>
      </c>
      <c r="AD36" s="3">
        <v>0</v>
      </c>
      <c r="AE36" s="3">
        <v>1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</row>
    <row r="37" spans="2:71" x14ac:dyDescent="0.25">
      <c r="B37" t="s">
        <v>116</v>
      </c>
      <c r="C37" s="10">
        <v>27</v>
      </c>
      <c r="D37" t="s">
        <v>117</v>
      </c>
      <c r="E37" t="s">
        <v>118</v>
      </c>
      <c r="F37" t="s">
        <v>117</v>
      </c>
      <c r="G37" t="s">
        <v>71</v>
      </c>
      <c r="H37" t="s">
        <v>395</v>
      </c>
      <c r="I37" t="s">
        <v>70</v>
      </c>
      <c r="J37" t="s">
        <v>0</v>
      </c>
      <c r="K37" t="s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</row>
    <row r="38" spans="2:71" x14ac:dyDescent="0.25">
      <c r="B38" t="s">
        <v>119</v>
      </c>
      <c r="C38" s="10">
        <v>28</v>
      </c>
      <c r="D38" t="s">
        <v>120</v>
      </c>
      <c r="E38" t="s">
        <v>121</v>
      </c>
      <c r="F38" t="s">
        <v>120</v>
      </c>
      <c r="G38" t="s">
        <v>80</v>
      </c>
      <c r="H38" t="s">
        <v>396</v>
      </c>
      <c r="I38" t="s">
        <v>70</v>
      </c>
      <c r="J38" t="s">
        <v>0</v>
      </c>
      <c r="K38" t="s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</row>
    <row r="39" spans="2:71" x14ac:dyDescent="0.25">
      <c r="B39" t="s">
        <v>25</v>
      </c>
      <c r="C39" s="10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 t="s">
        <v>70</v>
      </c>
      <c r="J39" t="s">
        <v>0</v>
      </c>
      <c r="K39" t="s">
        <v>0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1</v>
      </c>
      <c r="AA39" s="3">
        <v>0</v>
      </c>
      <c r="AB39" s="3">
        <v>0</v>
      </c>
      <c r="AC39" s="3">
        <v>0</v>
      </c>
      <c r="AD39" s="3">
        <v>0</v>
      </c>
      <c r="AE39" s="3">
        <v>1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</row>
    <row r="40" spans="2:71" x14ac:dyDescent="0.25">
      <c r="B40" t="s">
        <v>27</v>
      </c>
      <c r="C40" s="10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 t="s">
        <v>70</v>
      </c>
      <c r="J40" t="s">
        <v>0</v>
      </c>
      <c r="K40" t="s">
        <v>0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0</v>
      </c>
      <c r="AB40" s="3">
        <v>0</v>
      </c>
      <c r="AC40" s="3">
        <v>0</v>
      </c>
      <c r="AD40" s="3">
        <v>0</v>
      </c>
      <c r="AE40" s="3">
        <v>1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</row>
    <row r="41" spans="2:71" x14ac:dyDescent="0.25">
      <c r="B41" t="s">
        <v>29</v>
      </c>
      <c r="C41" s="10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 t="s">
        <v>70</v>
      </c>
      <c r="J41" t="s">
        <v>0</v>
      </c>
      <c r="K41" t="s">
        <v>0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0</v>
      </c>
      <c r="AB41" s="3">
        <v>0</v>
      </c>
      <c r="AC41" s="3">
        <v>0</v>
      </c>
      <c r="AD41" s="3">
        <v>0</v>
      </c>
      <c r="AE41" s="3">
        <v>1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</row>
    <row r="42" spans="2:71" x14ac:dyDescent="0.25">
      <c r="B42" t="s">
        <v>31</v>
      </c>
      <c r="C42" s="10">
        <v>32</v>
      </c>
      <c r="D42" t="s">
        <v>122</v>
      </c>
      <c r="E42" t="s">
        <v>123</v>
      </c>
      <c r="F42" t="s">
        <v>122</v>
      </c>
      <c r="G42" t="s">
        <v>71</v>
      </c>
      <c r="H42" t="s">
        <v>395</v>
      </c>
      <c r="I42" t="s">
        <v>70</v>
      </c>
      <c r="J42" t="s">
        <v>0</v>
      </c>
      <c r="K42" t="s">
        <v>0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0</v>
      </c>
      <c r="T42" s="3">
        <v>0</v>
      </c>
      <c r="U42" s="3">
        <v>1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</row>
    <row r="43" spans="2:71" x14ac:dyDescent="0.25">
      <c r="B43" t="s">
        <v>124</v>
      </c>
      <c r="C43" s="10">
        <v>33</v>
      </c>
      <c r="D43" t="s">
        <v>103</v>
      </c>
      <c r="E43" t="s">
        <v>102</v>
      </c>
      <c r="F43" t="s">
        <v>103</v>
      </c>
      <c r="G43" t="s">
        <v>80</v>
      </c>
      <c r="H43" t="s">
        <v>396</v>
      </c>
      <c r="I43" t="s">
        <v>70</v>
      </c>
      <c r="J43" t="s">
        <v>0</v>
      </c>
      <c r="K43" t="s">
        <v>0</v>
      </c>
      <c r="L43" s="3">
        <v>1</v>
      </c>
      <c r="M43" s="3">
        <v>1</v>
      </c>
      <c r="N43" s="3">
        <v>0</v>
      </c>
      <c r="O43" s="3">
        <v>0</v>
      </c>
      <c r="P43" s="3">
        <v>1</v>
      </c>
      <c r="Q43" s="3">
        <v>0</v>
      </c>
      <c r="R43" s="3">
        <v>0</v>
      </c>
      <c r="S43" s="3">
        <v>0</v>
      </c>
      <c r="T43" s="3">
        <v>0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1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</row>
    <row r="44" spans="2:71" x14ac:dyDescent="0.25">
      <c r="B44" t="s">
        <v>32</v>
      </c>
      <c r="C44" s="10">
        <v>34</v>
      </c>
      <c r="D44" t="s">
        <v>125</v>
      </c>
      <c r="E44" t="s">
        <v>126</v>
      </c>
      <c r="F44" t="s">
        <v>125</v>
      </c>
      <c r="G44" t="s">
        <v>71</v>
      </c>
      <c r="H44" t="s">
        <v>395</v>
      </c>
      <c r="I44" t="s">
        <v>70</v>
      </c>
      <c r="J44" t="s">
        <v>0</v>
      </c>
      <c r="K44" t="s">
        <v>0</v>
      </c>
      <c r="L44" s="3">
        <v>1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1</v>
      </c>
      <c r="T44" s="3">
        <v>1</v>
      </c>
      <c r="U44" s="3">
        <v>1</v>
      </c>
      <c r="V44" s="3">
        <v>0</v>
      </c>
      <c r="W44" s="3">
        <v>1</v>
      </c>
      <c r="X44" s="3">
        <v>0</v>
      </c>
      <c r="Y44" s="3">
        <v>0</v>
      </c>
      <c r="Z44" s="3">
        <v>1</v>
      </c>
      <c r="AA44" s="3">
        <v>0</v>
      </c>
      <c r="AB44" s="3">
        <v>0</v>
      </c>
      <c r="AC44" s="3">
        <v>0</v>
      </c>
      <c r="AD44" s="3">
        <v>0</v>
      </c>
      <c r="AE44" s="3">
        <v>1</v>
      </c>
      <c r="AF44" s="3">
        <v>0</v>
      </c>
      <c r="AG44" s="3">
        <v>0</v>
      </c>
      <c r="AH44" s="3">
        <v>0</v>
      </c>
      <c r="AI44" s="3">
        <v>0</v>
      </c>
      <c r="AJ44" s="3">
        <v>1</v>
      </c>
      <c r="AK44" s="3">
        <v>0</v>
      </c>
      <c r="AL44" s="3">
        <v>0</v>
      </c>
      <c r="AM44" s="3">
        <v>0</v>
      </c>
      <c r="AN44" s="3">
        <v>0</v>
      </c>
      <c r="AO44" s="3">
        <v>1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  <c r="AU44" s="3">
        <v>0</v>
      </c>
      <c r="AV44" s="3">
        <v>0</v>
      </c>
      <c r="AW44" s="3">
        <v>0</v>
      </c>
      <c r="AX44" s="3">
        <v>0</v>
      </c>
      <c r="AY44" s="3">
        <v>1</v>
      </c>
      <c r="AZ44" s="3">
        <v>0</v>
      </c>
      <c r="BA44" s="3">
        <v>0</v>
      </c>
      <c r="BB44" s="3">
        <v>0</v>
      </c>
      <c r="BC44" s="3">
        <v>0</v>
      </c>
      <c r="BD44" s="3">
        <v>0</v>
      </c>
      <c r="BE44" s="3">
        <v>0</v>
      </c>
      <c r="BF44" s="3">
        <v>0</v>
      </c>
      <c r="BG44" s="3">
        <v>0</v>
      </c>
      <c r="BH44" s="3">
        <v>0</v>
      </c>
      <c r="BI44" s="3">
        <v>1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</row>
    <row r="45" spans="2:71" x14ac:dyDescent="0.25">
      <c r="B45" t="s">
        <v>127</v>
      </c>
      <c r="C45" s="10">
        <v>35</v>
      </c>
      <c r="D45" t="s">
        <v>128</v>
      </c>
      <c r="E45" t="s">
        <v>129</v>
      </c>
      <c r="F45" t="s">
        <v>128</v>
      </c>
      <c r="G45" t="s">
        <v>80</v>
      </c>
      <c r="H45" t="s">
        <v>396</v>
      </c>
      <c r="I45" t="s">
        <v>70</v>
      </c>
      <c r="J45" t="s">
        <v>0</v>
      </c>
      <c r="K45" t="s">
        <v>0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0</v>
      </c>
      <c r="R45" s="3">
        <v>1</v>
      </c>
      <c r="S45" s="3">
        <v>0</v>
      </c>
      <c r="T45" s="3">
        <v>0</v>
      </c>
      <c r="U45" s="3">
        <v>1</v>
      </c>
      <c r="V45" s="3">
        <v>0</v>
      </c>
      <c r="W45" s="3">
        <v>1</v>
      </c>
      <c r="X45" s="3">
        <v>0</v>
      </c>
      <c r="Y45" s="3">
        <v>0</v>
      </c>
      <c r="Z45" s="3">
        <v>1</v>
      </c>
      <c r="AA45" s="3">
        <v>0</v>
      </c>
      <c r="AB45" s="3">
        <v>0</v>
      </c>
      <c r="AC45" s="3">
        <v>0</v>
      </c>
      <c r="AD45" s="3">
        <v>0</v>
      </c>
      <c r="AE45" s="3">
        <v>1</v>
      </c>
      <c r="AF45" s="3">
        <v>0</v>
      </c>
      <c r="AG45" s="3">
        <v>0</v>
      </c>
      <c r="AH45" s="3">
        <v>0</v>
      </c>
      <c r="AI45" s="3">
        <v>0</v>
      </c>
      <c r="AJ45" s="3">
        <v>1</v>
      </c>
      <c r="AK45" s="3">
        <v>0</v>
      </c>
      <c r="AL45" s="3">
        <v>0</v>
      </c>
      <c r="AM45" s="3">
        <v>0</v>
      </c>
      <c r="AN45" s="3">
        <v>0</v>
      </c>
      <c r="AO45" s="3">
        <v>1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</row>
    <row r="46" spans="2:71" x14ac:dyDescent="0.25">
      <c r="B46" t="s">
        <v>44</v>
      </c>
      <c r="C46" s="10">
        <v>36</v>
      </c>
      <c r="D46" t="s">
        <v>130</v>
      </c>
      <c r="E46" t="s">
        <v>131</v>
      </c>
      <c r="F46" t="s">
        <v>130</v>
      </c>
      <c r="G46" t="s">
        <v>80</v>
      </c>
      <c r="H46" t="s">
        <v>396</v>
      </c>
      <c r="I46" t="s">
        <v>70</v>
      </c>
      <c r="J46" t="s">
        <v>0</v>
      </c>
      <c r="K46" t="s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</row>
    <row r="47" spans="2:71" x14ac:dyDescent="0.25">
      <c r="B47" t="s">
        <v>37</v>
      </c>
      <c r="C47" s="10">
        <v>37</v>
      </c>
      <c r="D47" t="s">
        <v>132</v>
      </c>
      <c r="E47" t="s">
        <v>133</v>
      </c>
      <c r="F47" t="s">
        <v>132</v>
      </c>
      <c r="G47" t="s">
        <v>80</v>
      </c>
      <c r="H47" t="s">
        <v>396</v>
      </c>
      <c r="I47" t="s">
        <v>70</v>
      </c>
      <c r="J47" t="s">
        <v>0</v>
      </c>
      <c r="K47" t="s">
        <v>0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0</v>
      </c>
      <c r="R47" s="3">
        <v>1</v>
      </c>
      <c r="S47" s="3">
        <v>0</v>
      </c>
      <c r="T47" s="3">
        <v>0</v>
      </c>
      <c r="U47" s="3">
        <v>1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1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</row>
    <row r="48" spans="2:71" x14ac:dyDescent="0.25">
      <c r="B48" t="s">
        <v>134</v>
      </c>
      <c r="C48" s="10">
        <v>38</v>
      </c>
      <c r="D48" t="s">
        <v>135</v>
      </c>
      <c r="E48" t="s">
        <v>136</v>
      </c>
      <c r="F48" t="s">
        <v>135</v>
      </c>
      <c r="G48" t="s">
        <v>80</v>
      </c>
      <c r="H48" t="s">
        <v>396</v>
      </c>
      <c r="I48" t="s">
        <v>70</v>
      </c>
      <c r="J48" t="s">
        <v>0</v>
      </c>
      <c r="K48" t="s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</row>
    <row r="49" spans="2:71" x14ac:dyDescent="0.25">
      <c r="B49" t="s">
        <v>137</v>
      </c>
      <c r="C49" s="10">
        <v>39</v>
      </c>
      <c r="D49" t="s">
        <v>138</v>
      </c>
      <c r="E49" t="s">
        <v>139</v>
      </c>
      <c r="F49" t="s">
        <v>138</v>
      </c>
      <c r="G49" t="s">
        <v>80</v>
      </c>
      <c r="H49" t="s">
        <v>396</v>
      </c>
      <c r="I49" t="s">
        <v>70</v>
      </c>
      <c r="J49" t="s">
        <v>0</v>
      </c>
      <c r="K49" t="s">
        <v>0</v>
      </c>
      <c r="L49" s="3">
        <v>1</v>
      </c>
      <c r="M49" s="3">
        <v>1</v>
      </c>
      <c r="N49" s="3">
        <v>0</v>
      </c>
      <c r="O49" s="3">
        <v>0</v>
      </c>
      <c r="P49" s="3">
        <v>1</v>
      </c>
      <c r="Q49" s="3">
        <v>0</v>
      </c>
      <c r="R49" s="3">
        <v>0</v>
      </c>
      <c r="S49" s="3">
        <v>0</v>
      </c>
      <c r="T49" s="3">
        <v>0</v>
      </c>
      <c r="U49" s="3">
        <v>1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</row>
    <row r="50" spans="2:71" x14ac:dyDescent="0.25">
      <c r="B50" t="s">
        <v>140</v>
      </c>
      <c r="C50" s="10">
        <v>40</v>
      </c>
      <c r="D50" t="s">
        <v>141</v>
      </c>
      <c r="E50" t="s">
        <v>142</v>
      </c>
      <c r="F50" t="s">
        <v>141</v>
      </c>
      <c r="G50" t="s">
        <v>80</v>
      </c>
      <c r="H50" t="s">
        <v>396</v>
      </c>
      <c r="I50" t="s">
        <v>70</v>
      </c>
      <c r="J50" t="s">
        <v>0</v>
      </c>
      <c r="K50" t="s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</row>
    <row r="51" spans="2:71" x14ac:dyDescent="0.25">
      <c r="B51" t="s">
        <v>40</v>
      </c>
      <c r="C51" s="10">
        <v>41</v>
      </c>
      <c r="D51" t="s">
        <v>143</v>
      </c>
      <c r="E51" t="s">
        <v>144</v>
      </c>
      <c r="F51" t="s">
        <v>143</v>
      </c>
      <c r="G51" t="s">
        <v>80</v>
      </c>
      <c r="H51" t="s">
        <v>396</v>
      </c>
      <c r="I51" t="s">
        <v>70</v>
      </c>
      <c r="J51" t="s">
        <v>0</v>
      </c>
      <c r="K51" t="s">
        <v>0</v>
      </c>
      <c r="L51" s="3">
        <v>1</v>
      </c>
      <c r="M51" s="3">
        <v>1</v>
      </c>
      <c r="N51" s="3">
        <v>1</v>
      </c>
      <c r="O51" s="3">
        <v>0</v>
      </c>
      <c r="P51" s="3">
        <v>1</v>
      </c>
      <c r="Q51" s="3">
        <v>0</v>
      </c>
      <c r="R51" s="3">
        <v>0</v>
      </c>
      <c r="S51" s="3">
        <v>0</v>
      </c>
      <c r="T51" s="3">
        <v>0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1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</row>
    <row r="52" spans="2:71" x14ac:dyDescent="0.25">
      <c r="B52" t="s">
        <v>43</v>
      </c>
      <c r="C52" s="10">
        <v>42</v>
      </c>
      <c r="D52" t="s">
        <v>145</v>
      </c>
      <c r="E52" t="s">
        <v>146</v>
      </c>
      <c r="F52" t="s">
        <v>145</v>
      </c>
      <c r="G52" t="s">
        <v>80</v>
      </c>
      <c r="H52" t="s">
        <v>396</v>
      </c>
      <c r="I52" t="s">
        <v>70</v>
      </c>
      <c r="J52" t="s">
        <v>0</v>
      </c>
      <c r="K52" t="s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</row>
    <row r="53" spans="2:71" x14ac:dyDescent="0.25">
      <c r="B53" t="s">
        <v>35</v>
      </c>
      <c r="C53" s="10">
        <v>43</v>
      </c>
      <c r="D53" t="s">
        <v>147</v>
      </c>
      <c r="E53" t="s">
        <v>148</v>
      </c>
      <c r="F53" t="s">
        <v>147</v>
      </c>
      <c r="G53" t="s">
        <v>80</v>
      </c>
      <c r="H53" t="s">
        <v>396</v>
      </c>
      <c r="I53" t="s">
        <v>70</v>
      </c>
      <c r="J53" t="s">
        <v>0</v>
      </c>
      <c r="K53" t="s">
        <v>0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0</v>
      </c>
      <c r="W53" s="3">
        <v>1</v>
      </c>
      <c r="X53" s="3">
        <v>0</v>
      </c>
      <c r="Y53" s="3">
        <v>0</v>
      </c>
      <c r="Z53" s="3">
        <v>1</v>
      </c>
      <c r="AA53" s="3">
        <v>0</v>
      </c>
      <c r="AB53" s="3">
        <v>0</v>
      </c>
      <c r="AC53" s="3">
        <v>0</v>
      </c>
      <c r="AD53" s="3">
        <v>0</v>
      </c>
      <c r="AE53" s="3">
        <v>1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1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</row>
    <row r="54" spans="2:71" x14ac:dyDescent="0.25">
      <c r="B54" t="s">
        <v>150</v>
      </c>
      <c r="C54" s="10">
        <v>44</v>
      </c>
      <c r="D54" t="s">
        <v>151</v>
      </c>
      <c r="E54" t="s">
        <v>152</v>
      </c>
      <c r="F54" t="s">
        <v>151</v>
      </c>
      <c r="G54" t="s">
        <v>80</v>
      </c>
      <c r="H54" t="s">
        <v>396</v>
      </c>
      <c r="I54" t="s">
        <v>70</v>
      </c>
      <c r="J54" t="s">
        <v>0</v>
      </c>
      <c r="K54" t="s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</row>
    <row r="55" spans="2:71" x14ac:dyDescent="0.25">
      <c r="B55" t="s">
        <v>42</v>
      </c>
      <c r="C55" s="10">
        <v>45</v>
      </c>
      <c r="D55" t="s">
        <v>153</v>
      </c>
      <c r="E55" t="s">
        <v>154</v>
      </c>
      <c r="F55" t="s">
        <v>153</v>
      </c>
      <c r="G55" t="s">
        <v>80</v>
      </c>
      <c r="H55" t="s">
        <v>396</v>
      </c>
      <c r="I55" t="s">
        <v>70</v>
      </c>
      <c r="J55" t="s">
        <v>0</v>
      </c>
      <c r="K55" t="s">
        <v>0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0</v>
      </c>
      <c r="R55" s="3">
        <v>1</v>
      </c>
      <c r="S55" s="3">
        <v>0</v>
      </c>
      <c r="T55" s="3">
        <v>0</v>
      </c>
      <c r="U55" s="3">
        <v>1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1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</row>
    <row r="56" spans="2:71" x14ac:dyDescent="0.25">
      <c r="B56" t="s">
        <v>155</v>
      </c>
      <c r="C56" s="10">
        <v>46</v>
      </c>
      <c r="D56" t="s">
        <v>156</v>
      </c>
      <c r="E56" t="s">
        <v>157</v>
      </c>
      <c r="F56" t="s">
        <v>156</v>
      </c>
      <c r="G56" t="s">
        <v>80</v>
      </c>
      <c r="H56" t="s">
        <v>396</v>
      </c>
      <c r="I56" t="s">
        <v>70</v>
      </c>
      <c r="J56" t="s">
        <v>0</v>
      </c>
      <c r="K56" t="s">
        <v>0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1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</row>
    <row r="57" spans="2:71" x14ac:dyDescent="0.25">
      <c r="B57" t="s">
        <v>38</v>
      </c>
      <c r="C57" s="10">
        <v>47</v>
      </c>
      <c r="D57" t="s">
        <v>158</v>
      </c>
      <c r="E57" t="s">
        <v>159</v>
      </c>
      <c r="F57" t="s">
        <v>158</v>
      </c>
      <c r="G57" t="s">
        <v>80</v>
      </c>
      <c r="H57" t="s">
        <v>396</v>
      </c>
      <c r="I57" t="s">
        <v>70</v>
      </c>
      <c r="J57" t="s">
        <v>0</v>
      </c>
      <c r="K57" t="s">
        <v>0</v>
      </c>
      <c r="L57" s="3">
        <v>1</v>
      </c>
      <c r="M57" s="3">
        <v>1</v>
      </c>
      <c r="N57" s="3">
        <v>1</v>
      </c>
      <c r="O57" s="3">
        <v>0</v>
      </c>
      <c r="P57" s="3">
        <v>1</v>
      </c>
      <c r="Q57" s="3">
        <v>0</v>
      </c>
      <c r="R57" s="3">
        <v>0</v>
      </c>
      <c r="S57" s="3">
        <v>0</v>
      </c>
      <c r="T57" s="3">
        <v>0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1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</row>
    <row r="58" spans="2:71" x14ac:dyDescent="0.25">
      <c r="B58" t="s">
        <v>41</v>
      </c>
      <c r="C58" s="10">
        <v>48</v>
      </c>
      <c r="D58" t="s">
        <v>160</v>
      </c>
      <c r="E58" t="s">
        <v>161</v>
      </c>
      <c r="F58" t="s">
        <v>160</v>
      </c>
      <c r="G58" t="s">
        <v>80</v>
      </c>
      <c r="H58" t="s">
        <v>396</v>
      </c>
      <c r="I58" t="s">
        <v>70</v>
      </c>
      <c r="J58" t="s">
        <v>0</v>
      </c>
      <c r="K58" t="s">
        <v>0</v>
      </c>
      <c r="L58" s="3">
        <v>1</v>
      </c>
      <c r="M58" s="3">
        <v>1</v>
      </c>
      <c r="N58" s="3">
        <v>1</v>
      </c>
      <c r="O58" s="3">
        <v>0</v>
      </c>
      <c r="P58" s="3">
        <v>1</v>
      </c>
      <c r="Q58" s="3">
        <v>0</v>
      </c>
      <c r="R58" s="3">
        <v>0</v>
      </c>
      <c r="S58" s="3">
        <v>0</v>
      </c>
      <c r="T58" s="3">
        <v>0</v>
      </c>
      <c r="U58" s="3">
        <v>1</v>
      </c>
      <c r="V58" s="3">
        <v>0</v>
      </c>
      <c r="W58" s="3">
        <v>0</v>
      </c>
      <c r="X58" s="3">
        <v>0</v>
      </c>
      <c r="Y58" s="3">
        <v>0</v>
      </c>
      <c r="Z58" s="3">
        <v>1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</row>
    <row r="59" spans="2:71" x14ac:dyDescent="0.25">
      <c r="B59" t="s">
        <v>162</v>
      </c>
      <c r="C59" s="10">
        <v>49</v>
      </c>
      <c r="D59" t="s">
        <v>163</v>
      </c>
      <c r="E59" t="s">
        <v>164</v>
      </c>
      <c r="F59" t="s">
        <v>163</v>
      </c>
      <c r="G59" t="s">
        <v>80</v>
      </c>
      <c r="H59" t="s">
        <v>396</v>
      </c>
      <c r="I59" t="s">
        <v>70</v>
      </c>
      <c r="J59" t="s">
        <v>0</v>
      </c>
      <c r="K59" t="s">
        <v>0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0</v>
      </c>
      <c r="R59" s="3">
        <v>1</v>
      </c>
      <c r="S59" s="3">
        <v>0</v>
      </c>
      <c r="T59" s="3">
        <v>0</v>
      </c>
      <c r="U59" s="3">
        <v>1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1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</row>
    <row r="60" spans="2:71" x14ac:dyDescent="0.25">
      <c r="B60" t="s">
        <v>165</v>
      </c>
      <c r="C60" s="10">
        <v>50</v>
      </c>
      <c r="D60" t="s">
        <v>166</v>
      </c>
      <c r="E60" t="s">
        <v>167</v>
      </c>
      <c r="F60" t="s">
        <v>166</v>
      </c>
      <c r="G60" t="s">
        <v>80</v>
      </c>
      <c r="H60" t="s">
        <v>396</v>
      </c>
      <c r="I60" t="s">
        <v>70</v>
      </c>
      <c r="J60" t="s">
        <v>0</v>
      </c>
      <c r="K60" t="s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</row>
    <row r="61" spans="2:71" x14ac:dyDescent="0.25">
      <c r="B61" t="s">
        <v>39</v>
      </c>
      <c r="C61" s="10">
        <v>51</v>
      </c>
      <c r="D61" t="s">
        <v>168</v>
      </c>
      <c r="E61" t="s">
        <v>169</v>
      </c>
      <c r="F61" t="s">
        <v>168</v>
      </c>
      <c r="G61" t="s">
        <v>80</v>
      </c>
      <c r="H61" t="s">
        <v>396</v>
      </c>
      <c r="I61" t="s">
        <v>70</v>
      </c>
      <c r="J61" t="s">
        <v>0</v>
      </c>
      <c r="K61" t="s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</row>
    <row r="62" spans="2:71" x14ac:dyDescent="0.25">
      <c r="B62" t="s">
        <v>36</v>
      </c>
      <c r="C62" s="10">
        <v>52</v>
      </c>
      <c r="D62" t="s">
        <v>170</v>
      </c>
      <c r="E62" t="s">
        <v>171</v>
      </c>
      <c r="F62" t="s">
        <v>170</v>
      </c>
      <c r="G62" t="s">
        <v>80</v>
      </c>
      <c r="H62" t="s">
        <v>396</v>
      </c>
      <c r="I62" t="s">
        <v>70</v>
      </c>
      <c r="J62" t="s">
        <v>0</v>
      </c>
      <c r="K62" t="s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</row>
    <row r="63" spans="2:71" x14ac:dyDescent="0.25">
      <c r="B63" t="s">
        <v>172</v>
      </c>
      <c r="C63" s="10">
        <v>53</v>
      </c>
      <c r="D63" t="s">
        <v>173</v>
      </c>
      <c r="E63" t="s">
        <v>174</v>
      </c>
      <c r="F63" t="s">
        <v>173</v>
      </c>
      <c r="G63" t="s">
        <v>80</v>
      </c>
      <c r="H63" t="s">
        <v>396</v>
      </c>
      <c r="I63" t="s">
        <v>173</v>
      </c>
      <c r="J63" t="s">
        <v>0</v>
      </c>
      <c r="K63" t="s">
        <v>0</v>
      </c>
      <c r="L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>
        <v>1</v>
      </c>
      <c r="V63" s="3">
        <v>0</v>
      </c>
      <c r="W63" s="3">
        <v>1</v>
      </c>
      <c r="X63" s="3">
        <v>0</v>
      </c>
      <c r="Y63" s="3">
        <v>0</v>
      </c>
      <c r="Z63" s="3">
        <v>1</v>
      </c>
      <c r="AA63" s="3">
        <v>0</v>
      </c>
      <c r="AB63" s="3">
        <v>0</v>
      </c>
      <c r="AC63" s="3">
        <v>0</v>
      </c>
      <c r="AD63" s="3">
        <v>0</v>
      </c>
      <c r="AE63" s="3">
        <v>1</v>
      </c>
      <c r="AF63" s="3">
        <v>0</v>
      </c>
      <c r="AG63" s="3">
        <v>0</v>
      </c>
      <c r="AH63" s="3">
        <v>0</v>
      </c>
      <c r="AI63" s="3">
        <v>0</v>
      </c>
      <c r="AJ63" s="3">
        <v>1</v>
      </c>
      <c r="AK63" s="3">
        <v>0</v>
      </c>
      <c r="AL63" s="3">
        <v>0</v>
      </c>
      <c r="AM63" s="3">
        <v>0</v>
      </c>
      <c r="AN63" s="3">
        <v>0</v>
      </c>
      <c r="AO63" s="3">
        <v>1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1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</row>
  </sheetData>
  <autoFilter ref="B10:BS63"/>
  <mergeCells count="1">
    <mergeCell ref="D6:L8"/>
  </mergeCells>
  <conditionalFormatting sqref="L11:BS63">
    <cfRule type="expression" dxfId="45" priority="1">
      <formula>(L11=0)</formula>
    </cfRule>
    <cfRule type="expression" dxfId="44" priority="2">
      <formula>(L11=1)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BK63"/>
  <sheetViews>
    <sheetView zoomScaleNormal="100" workbookViewId="0">
      <pane xSplit="3" ySplit="10" topLeftCell="BC38" activePane="bottomRight" state="frozen"/>
      <selection pane="topRight" activeCell="D1" sqref="D1"/>
      <selection pane="bottomLeft" activeCell="A12" sqref="A12"/>
      <selection pane="bottomRight" activeCell="D48" sqref="D48:BK48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12" width="22.85546875" style="65" bestFit="1" customWidth="1"/>
    <col min="13" max="63" width="23.85546875" style="65" bestFit="1" customWidth="1"/>
    <col min="64" max="16384" width="8.85546875" style="65"/>
  </cols>
  <sheetData>
    <row r="1" spans="2:63" ht="8.25" customHeight="1" x14ac:dyDescent="0.25"/>
    <row r="2" spans="2:63" s="66" customFormat="1" ht="20.25" thickBot="1" x14ac:dyDescent="0.35">
      <c r="B2" s="66" t="s">
        <v>850</v>
      </c>
    </row>
    <row r="3" spans="2:63" ht="15.75" thickTop="1" x14ac:dyDescent="0.25"/>
    <row r="6" spans="2:63" ht="15" hidden="1" customHeight="1" x14ac:dyDescent="0.25">
      <c r="D6" s="70">
        <v>1</v>
      </c>
      <c r="E6" s="70">
        <v>2</v>
      </c>
      <c r="F6" s="70">
        <v>3</v>
      </c>
      <c r="G6" s="70">
        <v>4</v>
      </c>
      <c r="H6" s="70">
        <v>5</v>
      </c>
      <c r="I6" s="70">
        <v>6</v>
      </c>
      <c r="J6" s="70">
        <v>7</v>
      </c>
      <c r="K6" s="70">
        <v>8</v>
      </c>
      <c r="L6" s="70">
        <v>9</v>
      </c>
      <c r="M6" s="70">
        <v>10</v>
      </c>
      <c r="N6" s="70">
        <v>11</v>
      </c>
      <c r="O6" s="70">
        <v>12</v>
      </c>
      <c r="P6" s="70">
        <v>13</v>
      </c>
      <c r="Q6" s="70">
        <v>14</v>
      </c>
      <c r="R6" s="70">
        <v>15</v>
      </c>
      <c r="S6" s="70">
        <v>16</v>
      </c>
      <c r="T6" s="70">
        <v>17</v>
      </c>
      <c r="U6" s="70">
        <v>18</v>
      </c>
      <c r="V6" s="70">
        <v>19</v>
      </c>
      <c r="W6" s="70">
        <v>20</v>
      </c>
      <c r="X6" s="70">
        <v>21</v>
      </c>
      <c r="Y6" s="70">
        <v>22</v>
      </c>
      <c r="Z6" s="70">
        <v>23</v>
      </c>
      <c r="AA6" s="70">
        <v>24</v>
      </c>
      <c r="AB6" s="70">
        <v>25</v>
      </c>
      <c r="AC6" s="70">
        <v>26</v>
      </c>
      <c r="AD6" s="70">
        <v>27</v>
      </c>
      <c r="AE6" s="70">
        <v>28</v>
      </c>
      <c r="AF6" s="70">
        <v>29</v>
      </c>
      <c r="AG6" s="70">
        <v>30</v>
      </c>
      <c r="AH6" s="70">
        <v>31</v>
      </c>
      <c r="AI6" s="70">
        <v>32</v>
      </c>
      <c r="AJ6" s="70">
        <v>33</v>
      </c>
      <c r="AK6" s="70">
        <v>34</v>
      </c>
      <c r="AL6" s="70">
        <v>35</v>
      </c>
      <c r="AM6" s="70">
        <v>36</v>
      </c>
      <c r="AN6" s="70">
        <v>37</v>
      </c>
      <c r="AO6" s="70">
        <v>38</v>
      </c>
      <c r="AP6" s="70">
        <v>39</v>
      </c>
      <c r="AQ6" s="70">
        <v>40</v>
      </c>
      <c r="AR6" s="70">
        <v>41</v>
      </c>
      <c r="AS6" s="70">
        <v>42</v>
      </c>
      <c r="AT6" s="70">
        <v>43</v>
      </c>
      <c r="AU6" s="70">
        <v>44</v>
      </c>
      <c r="AV6" s="70">
        <v>45</v>
      </c>
      <c r="AW6" s="70">
        <v>46</v>
      </c>
      <c r="AX6" s="70">
        <v>47</v>
      </c>
      <c r="AY6" s="70">
        <v>48</v>
      </c>
      <c r="AZ6" s="70">
        <v>49</v>
      </c>
      <c r="BA6" s="70">
        <v>50</v>
      </c>
      <c r="BB6" s="70">
        <v>51</v>
      </c>
      <c r="BC6" s="70">
        <v>52</v>
      </c>
      <c r="BD6" s="70">
        <v>53</v>
      </c>
      <c r="BE6" s="70">
        <v>54</v>
      </c>
      <c r="BF6" s="70">
        <v>55</v>
      </c>
      <c r="BG6" s="70">
        <v>56</v>
      </c>
      <c r="BH6" s="70">
        <v>57</v>
      </c>
      <c r="BI6" s="70">
        <v>58</v>
      </c>
      <c r="BJ6" s="70">
        <v>59</v>
      </c>
      <c r="BK6" s="70">
        <v>60</v>
      </c>
    </row>
    <row r="7" spans="2:63" hidden="1" x14ac:dyDescent="0.25">
      <c r="D7" s="70" t="s">
        <v>617</v>
      </c>
      <c r="E7" s="70" t="s">
        <v>618</v>
      </c>
      <c r="F7" s="70" t="s">
        <v>619</v>
      </c>
      <c r="G7" s="70" t="s">
        <v>620</v>
      </c>
      <c r="H7" s="70" t="s">
        <v>621</v>
      </c>
      <c r="I7" s="70" t="s">
        <v>622</v>
      </c>
      <c r="J7" s="70" t="s">
        <v>623</v>
      </c>
      <c r="K7" s="70" t="s">
        <v>624</v>
      </c>
      <c r="L7" s="70" t="s">
        <v>625</v>
      </c>
      <c r="M7" s="70" t="s">
        <v>626</v>
      </c>
      <c r="N7" s="70" t="s">
        <v>627</v>
      </c>
      <c r="O7" s="70" t="s">
        <v>628</v>
      </c>
      <c r="P7" s="70" t="s">
        <v>396</v>
      </c>
      <c r="Q7" s="70" t="s">
        <v>617</v>
      </c>
      <c r="R7" s="70" t="s">
        <v>618</v>
      </c>
      <c r="S7" s="70" t="s">
        <v>619</v>
      </c>
      <c r="T7" s="70" t="s">
        <v>620</v>
      </c>
      <c r="U7" s="70" t="s">
        <v>621</v>
      </c>
      <c r="V7" s="70" t="s">
        <v>622</v>
      </c>
      <c r="W7" s="70" t="s">
        <v>623</v>
      </c>
      <c r="X7" s="70" t="s">
        <v>624</v>
      </c>
      <c r="Y7" s="70" t="s">
        <v>625</v>
      </c>
      <c r="Z7" s="70" t="s">
        <v>626</v>
      </c>
      <c r="AA7" s="70" t="s">
        <v>627</v>
      </c>
      <c r="AB7" s="70" t="s">
        <v>628</v>
      </c>
      <c r="AC7" s="70" t="s">
        <v>396</v>
      </c>
      <c r="AD7" s="70" t="s">
        <v>617</v>
      </c>
      <c r="AE7" s="70" t="s">
        <v>618</v>
      </c>
      <c r="AF7" s="70" t="s">
        <v>619</v>
      </c>
      <c r="AG7" s="70" t="s">
        <v>620</v>
      </c>
      <c r="AH7" s="70" t="s">
        <v>621</v>
      </c>
      <c r="AI7" s="70" t="s">
        <v>622</v>
      </c>
      <c r="AJ7" s="70" t="s">
        <v>623</v>
      </c>
      <c r="AK7" s="70" t="s">
        <v>624</v>
      </c>
      <c r="AL7" s="70" t="s">
        <v>625</v>
      </c>
      <c r="AM7" s="70" t="s">
        <v>626</v>
      </c>
      <c r="AN7" s="70" t="s">
        <v>627</v>
      </c>
      <c r="AO7" s="70" t="s">
        <v>628</v>
      </c>
      <c r="AP7" s="70" t="s">
        <v>396</v>
      </c>
      <c r="AQ7" s="70" t="s">
        <v>617</v>
      </c>
      <c r="AR7" s="70" t="s">
        <v>618</v>
      </c>
      <c r="AS7" s="70" t="s">
        <v>619</v>
      </c>
      <c r="AT7" s="70" t="s">
        <v>620</v>
      </c>
      <c r="AU7" s="70" t="s">
        <v>621</v>
      </c>
      <c r="AV7" s="70" t="s">
        <v>622</v>
      </c>
      <c r="AW7" s="70" t="s">
        <v>623</v>
      </c>
      <c r="AX7" s="70" t="s">
        <v>624</v>
      </c>
      <c r="AY7" s="70" t="s">
        <v>625</v>
      </c>
      <c r="AZ7" s="70" t="s">
        <v>626</v>
      </c>
      <c r="BA7" s="70" t="s">
        <v>627</v>
      </c>
      <c r="BB7" s="70" t="s">
        <v>628</v>
      </c>
      <c r="BC7" s="70" t="s">
        <v>396</v>
      </c>
      <c r="BD7" s="70" t="s">
        <v>617</v>
      </c>
      <c r="BE7" s="70" t="s">
        <v>618</v>
      </c>
      <c r="BF7" s="70" t="s">
        <v>619</v>
      </c>
      <c r="BG7" s="70" t="s">
        <v>620</v>
      </c>
      <c r="BH7" s="70" t="s">
        <v>621</v>
      </c>
      <c r="BI7" s="70" t="s">
        <v>622</v>
      </c>
      <c r="BJ7" s="70" t="s">
        <v>623</v>
      </c>
      <c r="BK7" s="70" t="s">
        <v>624</v>
      </c>
    </row>
    <row r="10" spans="2:63" x14ac:dyDescent="0.25">
      <c r="B10" s="65" t="s">
        <v>2</v>
      </c>
      <c r="C10" s="65" t="s">
        <v>45</v>
      </c>
      <c r="D10" s="68" t="s">
        <v>556</v>
      </c>
      <c r="E10" s="68" t="s">
        <v>557</v>
      </c>
      <c r="F10" s="68" t="s">
        <v>558</v>
      </c>
      <c r="G10" s="68" t="s">
        <v>559</v>
      </c>
      <c r="H10" s="68" t="s">
        <v>560</v>
      </c>
      <c r="I10" s="68" t="s">
        <v>561</v>
      </c>
      <c r="J10" s="68" t="s">
        <v>562</v>
      </c>
      <c r="K10" s="68" t="s">
        <v>563</v>
      </c>
      <c r="L10" s="68" t="s">
        <v>564</v>
      </c>
      <c r="M10" s="68" t="s">
        <v>565</v>
      </c>
      <c r="N10" s="68" t="s">
        <v>566</v>
      </c>
      <c r="O10" s="68" t="s">
        <v>567</v>
      </c>
      <c r="P10" s="68" t="s">
        <v>568</v>
      </c>
      <c r="Q10" s="68" t="s">
        <v>569</v>
      </c>
      <c r="R10" s="68" t="s">
        <v>570</v>
      </c>
      <c r="S10" s="68" t="s">
        <v>571</v>
      </c>
      <c r="T10" s="68" t="s">
        <v>572</v>
      </c>
      <c r="U10" s="68" t="s">
        <v>573</v>
      </c>
      <c r="V10" s="68" t="s">
        <v>574</v>
      </c>
      <c r="W10" s="68" t="s">
        <v>575</v>
      </c>
      <c r="X10" s="68" t="s">
        <v>576</v>
      </c>
      <c r="Y10" s="68" t="s">
        <v>577</v>
      </c>
      <c r="Z10" s="68" t="s">
        <v>578</v>
      </c>
      <c r="AA10" s="68" t="s">
        <v>579</v>
      </c>
      <c r="AB10" s="68" t="s">
        <v>580</v>
      </c>
      <c r="AC10" s="68" t="s">
        <v>581</v>
      </c>
      <c r="AD10" s="68" t="s">
        <v>582</v>
      </c>
      <c r="AE10" s="68" t="s">
        <v>583</v>
      </c>
      <c r="AF10" s="68" t="s">
        <v>584</v>
      </c>
      <c r="AG10" s="68" t="s">
        <v>585</v>
      </c>
      <c r="AH10" s="68" t="s">
        <v>586</v>
      </c>
      <c r="AI10" s="68" t="s">
        <v>587</v>
      </c>
      <c r="AJ10" s="68" t="s">
        <v>588</v>
      </c>
      <c r="AK10" s="68" t="s">
        <v>589</v>
      </c>
      <c r="AL10" s="68" t="s">
        <v>590</v>
      </c>
      <c r="AM10" s="68" t="s">
        <v>591</v>
      </c>
      <c r="AN10" s="68" t="s">
        <v>592</v>
      </c>
      <c r="AO10" s="68" t="s">
        <v>593</v>
      </c>
      <c r="AP10" s="68" t="s">
        <v>594</v>
      </c>
      <c r="AQ10" s="68" t="s">
        <v>595</v>
      </c>
      <c r="AR10" s="68" t="s">
        <v>596</v>
      </c>
      <c r="AS10" s="68" t="s">
        <v>597</v>
      </c>
      <c r="AT10" s="68" t="s">
        <v>598</v>
      </c>
      <c r="AU10" s="68" t="s">
        <v>599</v>
      </c>
      <c r="AV10" s="68" t="s">
        <v>600</v>
      </c>
      <c r="AW10" s="68" t="s">
        <v>601</v>
      </c>
      <c r="AX10" s="68" t="s">
        <v>602</v>
      </c>
      <c r="AY10" s="68" t="s">
        <v>603</v>
      </c>
      <c r="AZ10" s="68" t="s">
        <v>604</v>
      </c>
      <c r="BA10" s="68" t="s">
        <v>605</v>
      </c>
      <c r="BB10" s="68" t="s">
        <v>606</v>
      </c>
      <c r="BC10" s="68" t="s">
        <v>607</v>
      </c>
      <c r="BD10" s="68" t="s">
        <v>608</v>
      </c>
      <c r="BE10" s="68" t="s">
        <v>609</v>
      </c>
      <c r="BF10" s="68" t="s">
        <v>610</v>
      </c>
      <c r="BG10" s="68" t="s">
        <v>611</v>
      </c>
      <c r="BH10" s="68" t="s">
        <v>612</v>
      </c>
      <c r="BI10" s="68" t="s">
        <v>613</v>
      </c>
      <c r="BJ10" s="68" t="s">
        <v>614</v>
      </c>
      <c r="BK10" s="68" t="s">
        <v>615</v>
      </c>
    </row>
    <row r="11" spans="2:63" x14ac:dyDescent="0.25">
      <c r="B11" s="65" t="s">
        <v>69</v>
      </c>
      <c r="C11" s="69">
        <v>1</v>
      </c>
      <c r="D11" s="71" t="str">
        <f>"EUSA"&amp;D$6&amp;" CMPL Curncy"</f>
        <v>EUSA1 CMPL Curncy</v>
      </c>
      <c r="E11" s="71" t="str">
        <f t="shared" ref="E11:BK11" si="0">"EUSA"&amp;E$6&amp;" CMPL Curncy"</f>
        <v>EUSA2 CMPL Curncy</v>
      </c>
      <c r="F11" s="71" t="str">
        <f t="shared" si="0"/>
        <v>EUSA3 CMPL Curncy</v>
      </c>
      <c r="G11" s="71" t="str">
        <f t="shared" si="0"/>
        <v>EUSA4 CMPL Curncy</v>
      </c>
      <c r="H11" s="71" t="str">
        <f t="shared" si="0"/>
        <v>EUSA5 CMPL Curncy</v>
      </c>
      <c r="I11" s="71" t="str">
        <f t="shared" si="0"/>
        <v>EUSA6 CMPL Curncy</v>
      </c>
      <c r="J11" s="71" t="str">
        <f t="shared" si="0"/>
        <v>EUSA7 CMPL Curncy</v>
      </c>
      <c r="K11" s="71" t="str">
        <f t="shared" si="0"/>
        <v>EUSA8 CMPL Curncy</v>
      </c>
      <c r="L11" s="71" t="str">
        <f t="shared" si="0"/>
        <v>EUSA9 CMPL Curncy</v>
      </c>
      <c r="M11" s="71" t="str">
        <f t="shared" si="0"/>
        <v>EUSA10 CMPL Curncy</v>
      </c>
      <c r="N11" s="71" t="str">
        <f t="shared" si="0"/>
        <v>EUSA11 CMPL Curncy</v>
      </c>
      <c r="O11" s="71" t="str">
        <f t="shared" si="0"/>
        <v>EUSA12 CMPL Curncy</v>
      </c>
      <c r="P11" s="71" t="str">
        <f t="shared" si="0"/>
        <v>EUSA13 CMPL Curncy</v>
      </c>
      <c r="Q11" s="71" t="str">
        <f t="shared" si="0"/>
        <v>EUSA14 CMPL Curncy</v>
      </c>
      <c r="R11" s="71" t="str">
        <f t="shared" si="0"/>
        <v>EUSA15 CMPL Curncy</v>
      </c>
      <c r="S11" s="71" t="str">
        <f t="shared" si="0"/>
        <v>EUSA16 CMPL Curncy</v>
      </c>
      <c r="T11" s="71" t="str">
        <f t="shared" si="0"/>
        <v>EUSA17 CMPL Curncy</v>
      </c>
      <c r="U11" s="71" t="str">
        <f t="shared" si="0"/>
        <v>EUSA18 CMPL Curncy</v>
      </c>
      <c r="V11" s="71" t="str">
        <f t="shared" si="0"/>
        <v>EUSA19 CMPL Curncy</v>
      </c>
      <c r="W11" s="71" t="str">
        <f t="shared" si="0"/>
        <v>EUSA20 CMPL Curncy</v>
      </c>
      <c r="X11" s="71" t="str">
        <f t="shared" si="0"/>
        <v>EUSA21 CMPL Curncy</v>
      </c>
      <c r="Y11" s="71" t="str">
        <f t="shared" si="0"/>
        <v>EUSA22 CMPL Curncy</v>
      </c>
      <c r="Z11" s="71" t="str">
        <f t="shared" si="0"/>
        <v>EUSA23 CMPL Curncy</v>
      </c>
      <c r="AA11" s="71" t="str">
        <f t="shared" si="0"/>
        <v>EUSA24 CMPL Curncy</v>
      </c>
      <c r="AB11" s="71" t="str">
        <f t="shared" si="0"/>
        <v>EUSA25 CMPL Curncy</v>
      </c>
      <c r="AC11" s="71" t="str">
        <f t="shared" si="0"/>
        <v>EUSA26 CMPL Curncy</v>
      </c>
      <c r="AD11" s="71" t="str">
        <f t="shared" si="0"/>
        <v>EUSA27 CMPL Curncy</v>
      </c>
      <c r="AE11" s="71" t="str">
        <f t="shared" si="0"/>
        <v>EUSA28 CMPL Curncy</v>
      </c>
      <c r="AF11" s="71" t="str">
        <f t="shared" si="0"/>
        <v>EUSA29 CMPL Curncy</v>
      </c>
      <c r="AG11" s="71" t="str">
        <f t="shared" si="0"/>
        <v>EUSA30 CMPL Curncy</v>
      </c>
      <c r="AH11" s="71" t="str">
        <f t="shared" si="0"/>
        <v>EUSA31 CMPL Curncy</v>
      </c>
      <c r="AI11" s="71" t="str">
        <f t="shared" si="0"/>
        <v>EUSA32 CMPL Curncy</v>
      </c>
      <c r="AJ11" s="71" t="str">
        <f t="shared" si="0"/>
        <v>EUSA33 CMPL Curncy</v>
      </c>
      <c r="AK11" s="71" t="str">
        <f t="shared" si="0"/>
        <v>EUSA34 CMPL Curncy</v>
      </c>
      <c r="AL11" s="71" t="str">
        <f t="shared" si="0"/>
        <v>EUSA35 CMPL Curncy</v>
      </c>
      <c r="AM11" s="71" t="str">
        <f t="shared" si="0"/>
        <v>EUSA36 CMPL Curncy</v>
      </c>
      <c r="AN11" s="71" t="str">
        <f t="shared" si="0"/>
        <v>EUSA37 CMPL Curncy</v>
      </c>
      <c r="AO11" s="71" t="str">
        <f t="shared" si="0"/>
        <v>EUSA38 CMPL Curncy</v>
      </c>
      <c r="AP11" s="71" t="str">
        <f t="shared" si="0"/>
        <v>EUSA39 CMPL Curncy</v>
      </c>
      <c r="AQ11" s="71" t="str">
        <f t="shared" si="0"/>
        <v>EUSA40 CMPL Curncy</v>
      </c>
      <c r="AR11" s="71" t="str">
        <f t="shared" si="0"/>
        <v>EUSA41 CMPL Curncy</v>
      </c>
      <c r="AS11" s="71" t="str">
        <f t="shared" si="0"/>
        <v>EUSA42 CMPL Curncy</v>
      </c>
      <c r="AT11" s="71" t="str">
        <f t="shared" si="0"/>
        <v>EUSA43 CMPL Curncy</v>
      </c>
      <c r="AU11" s="71" t="str">
        <f t="shared" si="0"/>
        <v>EUSA44 CMPL Curncy</v>
      </c>
      <c r="AV11" s="71" t="str">
        <f t="shared" si="0"/>
        <v>EUSA45 CMPL Curncy</v>
      </c>
      <c r="AW11" s="71" t="str">
        <f t="shared" si="0"/>
        <v>EUSA46 CMPL Curncy</v>
      </c>
      <c r="AX11" s="71" t="str">
        <f t="shared" si="0"/>
        <v>EUSA47 CMPL Curncy</v>
      </c>
      <c r="AY11" s="71" t="str">
        <f t="shared" si="0"/>
        <v>EUSA48 CMPL Curncy</v>
      </c>
      <c r="AZ11" s="71" t="str">
        <f t="shared" si="0"/>
        <v>EUSA49 CMPL Curncy</v>
      </c>
      <c r="BA11" s="71" t="str">
        <f t="shared" si="0"/>
        <v>EUSA50 CMPL Curncy</v>
      </c>
      <c r="BB11" s="71" t="str">
        <f t="shared" si="0"/>
        <v>EUSA51 CMPL Curncy</v>
      </c>
      <c r="BC11" s="71" t="str">
        <f t="shared" si="0"/>
        <v>EUSA52 CMPL Curncy</v>
      </c>
      <c r="BD11" s="71" t="str">
        <f t="shared" si="0"/>
        <v>EUSA53 CMPL Curncy</v>
      </c>
      <c r="BE11" s="71" t="str">
        <f t="shared" si="0"/>
        <v>EUSA54 CMPL Curncy</v>
      </c>
      <c r="BF11" s="71" t="str">
        <f t="shared" si="0"/>
        <v>EUSA55 CMPL Curncy</v>
      </c>
      <c r="BG11" s="71" t="str">
        <f t="shared" si="0"/>
        <v>EUSA56 CMPL Curncy</v>
      </c>
      <c r="BH11" s="71" t="str">
        <f t="shared" si="0"/>
        <v>EUSA57 CMPL Curncy</v>
      </c>
      <c r="BI11" s="71" t="str">
        <f t="shared" si="0"/>
        <v>EUSA58 CMPL Curncy</v>
      </c>
      <c r="BJ11" s="71" t="str">
        <f t="shared" si="0"/>
        <v>EUSA59 CMPL Curncy</v>
      </c>
      <c r="BK11" s="71" t="str">
        <f t="shared" si="0"/>
        <v>EUSA60 CMPL Curncy</v>
      </c>
    </row>
    <row r="12" spans="2:63" x14ac:dyDescent="0.25">
      <c r="B12" s="65" t="s">
        <v>3</v>
      </c>
      <c r="C12" s="69">
        <v>2</v>
      </c>
      <c r="D12" s="71" t="str">
        <f>D$11</f>
        <v>EUSA1 CMPL Curncy</v>
      </c>
      <c r="E12" s="71" t="str">
        <f t="shared" ref="E12:BK13" si="1">E$11</f>
        <v>EUSA2 CMPL Curncy</v>
      </c>
      <c r="F12" s="71" t="str">
        <f t="shared" si="1"/>
        <v>EUSA3 CMPL Curncy</v>
      </c>
      <c r="G12" s="71" t="str">
        <f t="shared" si="1"/>
        <v>EUSA4 CMPL Curncy</v>
      </c>
      <c r="H12" s="71" t="str">
        <f t="shared" si="1"/>
        <v>EUSA5 CMPL Curncy</v>
      </c>
      <c r="I12" s="71" t="str">
        <f t="shared" si="1"/>
        <v>EUSA6 CMPL Curncy</v>
      </c>
      <c r="J12" s="71" t="str">
        <f t="shared" si="1"/>
        <v>EUSA7 CMPL Curncy</v>
      </c>
      <c r="K12" s="71" t="str">
        <f t="shared" si="1"/>
        <v>EUSA8 CMPL Curncy</v>
      </c>
      <c r="L12" s="71" t="str">
        <f t="shared" si="1"/>
        <v>EUSA9 CMPL Curncy</v>
      </c>
      <c r="M12" s="71" t="str">
        <f t="shared" si="1"/>
        <v>EUSA10 CMPL Curncy</v>
      </c>
      <c r="N12" s="71" t="str">
        <f t="shared" si="1"/>
        <v>EUSA11 CMPL Curncy</v>
      </c>
      <c r="O12" s="71" t="str">
        <f t="shared" si="1"/>
        <v>EUSA12 CMPL Curncy</v>
      </c>
      <c r="P12" s="71" t="str">
        <f t="shared" si="1"/>
        <v>EUSA13 CMPL Curncy</v>
      </c>
      <c r="Q12" s="71" t="str">
        <f t="shared" si="1"/>
        <v>EUSA14 CMPL Curncy</v>
      </c>
      <c r="R12" s="71" t="str">
        <f t="shared" si="1"/>
        <v>EUSA15 CMPL Curncy</v>
      </c>
      <c r="S12" s="71" t="str">
        <f t="shared" si="1"/>
        <v>EUSA16 CMPL Curncy</v>
      </c>
      <c r="T12" s="71" t="str">
        <f t="shared" si="1"/>
        <v>EUSA17 CMPL Curncy</v>
      </c>
      <c r="U12" s="71" t="str">
        <f t="shared" si="1"/>
        <v>EUSA18 CMPL Curncy</v>
      </c>
      <c r="V12" s="71" t="str">
        <f t="shared" si="1"/>
        <v>EUSA19 CMPL Curncy</v>
      </c>
      <c r="W12" s="71" t="str">
        <f t="shared" si="1"/>
        <v>EUSA20 CMPL Curncy</v>
      </c>
      <c r="X12" s="71" t="str">
        <f t="shared" si="1"/>
        <v>EUSA21 CMPL Curncy</v>
      </c>
      <c r="Y12" s="71" t="str">
        <f t="shared" si="1"/>
        <v>EUSA22 CMPL Curncy</v>
      </c>
      <c r="Z12" s="71" t="str">
        <f t="shared" si="1"/>
        <v>EUSA23 CMPL Curncy</v>
      </c>
      <c r="AA12" s="71" t="str">
        <f t="shared" si="1"/>
        <v>EUSA24 CMPL Curncy</v>
      </c>
      <c r="AB12" s="71" t="str">
        <f t="shared" si="1"/>
        <v>EUSA25 CMPL Curncy</v>
      </c>
      <c r="AC12" s="71" t="str">
        <f t="shared" si="1"/>
        <v>EUSA26 CMPL Curncy</v>
      </c>
      <c r="AD12" s="71" t="str">
        <f t="shared" si="1"/>
        <v>EUSA27 CMPL Curncy</v>
      </c>
      <c r="AE12" s="71" t="str">
        <f t="shared" si="1"/>
        <v>EUSA28 CMPL Curncy</v>
      </c>
      <c r="AF12" s="71" t="str">
        <f t="shared" si="1"/>
        <v>EUSA29 CMPL Curncy</v>
      </c>
      <c r="AG12" s="71" t="str">
        <f t="shared" si="1"/>
        <v>EUSA30 CMPL Curncy</v>
      </c>
      <c r="AH12" s="71" t="str">
        <f t="shared" si="1"/>
        <v>EUSA31 CMPL Curncy</v>
      </c>
      <c r="AI12" s="71" t="str">
        <f t="shared" si="1"/>
        <v>EUSA32 CMPL Curncy</v>
      </c>
      <c r="AJ12" s="71" t="str">
        <f t="shared" si="1"/>
        <v>EUSA33 CMPL Curncy</v>
      </c>
      <c r="AK12" s="71" t="str">
        <f t="shared" si="1"/>
        <v>EUSA34 CMPL Curncy</v>
      </c>
      <c r="AL12" s="71" t="str">
        <f t="shared" si="1"/>
        <v>EUSA35 CMPL Curncy</v>
      </c>
      <c r="AM12" s="71" t="str">
        <f t="shared" si="1"/>
        <v>EUSA36 CMPL Curncy</v>
      </c>
      <c r="AN12" s="71" t="str">
        <f t="shared" si="1"/>
        <v>EUSA37 CMPL Curncy</v>
      </c>
      <c r="AO12" s="71" t="str">
        <f t="shared" si="1"/>
        <v>EUSA38 CMPL Curncy</v>
      </c>
      <c r="AP12" s="71" t="str">
        <f t="shared" si="1"/>
        <v>EUSA39 CMPL Curncy</v>
      </c>
      <c r="AQ12" s="71" t="str">
        <f t="shared" si="1"/>
        <v>EUSA40 CMPL Curncy</v>
      </c>
      <c r="AR12" s="71" t="str">
        <f t="shared" si="1"/>
        <v>EUSA41 CMPL Curncy</v>
      </c>
      <c r="AS12" s="71" t="str">
        <f t="shared" si="1"/>
        <v>EUSA42 CMPL Curncy</v>
      </c>
      <c r="AT12" s="71" t="str">
        <f t="shared" si="1"/>
        <v>EUSA43 CMPL Curncy</v>
      </c>
      <c r="AU12" s="71" t="str">
        <f t="shared" si="1"/>
        <v>EUSA44 CMPL Curncy</v>
      </c>
      <c r="AV12" s="71" t="str">
        <f t="shared" si="1"/>
        <v>EUSA45 CMPL Curncy</v>
      </c>
      <c r="AW12" s="71" t="str">
        <f t="shared" si="1"/>
        <v>EUSA46 CMPL Curncy</v>
      </c>
      <c r="AX12" s="71" t="str">
        <f t="shared" si="1"/>
        <v>EUSA47 CMPL Curncy</v>
      </c>
      <c r="AY12" s="71" t="str">
        <f t="shared" si="1"/>
        <v>EUSA48 CMPL Curncy</v>
      </c>
      <c r="AZ12" s="71" t="str">
        <f t="shared" si="1"/>
        <v>EUSA49 CMPL Curncy</v>
      </c>
      <c r="BA12" s="71" t="str">
        <f t="shared" si="1"/>
        <v>EUSA50 CMPL Curncy</v>
      </c>
      <c r="BB12" s="71" t="str">
        <f t="shared" si="1"/>
        <v>EUSA51 CMPL Curncy</v>
      </c>
      <c r="BC12" s="71" t="str">
        <f t="shared" si="1"/>
        <v>EUSA52 CMPL Curncy</v>
      </c>
      <c r="BD12" s="71" t="str">
        <f t="shared" si="1"/>
        <v>EUSA53 CMPL Curncy</v>
      </c>
      <c r="BE12" s="71" t="str">
        <f t="shared" si="1"/>
        <v>EUSA54 CMPL Curncy</v>
      </c>
      <c r="BF12" s="71" t="str">
        <f t="shared" si="1"/>
        <v>EUSA55 CMPL Curncy</v>
      </c>
      <c r="BG12" s="71" t="str">
        <f t="shared" si="1"/>
        <v>EUSA56 CMPL Curncy</v>
      </c>
      <c r="BH12" s="71" t="str">
        <f t="shared" si="1"/>
        <v>EUSA57 CMPL Curncy</v>
      </c>
      <c r="BI12" s="71" t="str">
        <f t="shared" si="1"/>
        <v>EUSA58 CMPL Curncy</v>
      </c>
      <c r="BJ12" s="71" t="str">
        <f t="shared" si="1"/>
        <v>EUSA59 CMPL Curncy</v>
      </c>
      <c r="BK12" s="71" t="str">
        <f t="shared" si="1"/>
        <v>EUSA60 CMPL Curncy</v>
      </c>
    </row>
    <row r="13" spans="2:63" x14ac:dyDescent="0.25">
      <c r="B13" s="65" t="s">
        <v>5</v>
      </c>
      <c r="C13" s="69">
        <v>3</v>
      </c>
      <c r="D13" s="71" t="str">
        <f>D$11</f>
        <v>EUSA1 CMPL Curncy</v>
      </c>
      <c r="E13" s="71" t="str">
        <f t="shared" si="1"/>
        <v>EUSA2 CMPL Curncy</v>
      </c>
      <c r="F13" s="71" t="str">
        <f t="shared" si="1"/>
        <v>EUSA3 CMPL Curncy</v>
      </c>
      <c r="G13" s="71" t="str">
        <f t="shared" si="1"/>
        <v>EUSA4 CMPL Curncy</v>
      </c>
      <c r="H13" s="71" t="str">
        <f t="shared" si="1"/>
        <v>EUSA5 CMPL Curncy</v>
      </c>
      <c r="I13" s="71" t="str">
        <f t="shared" si="1"/>
        <v>EUSA6 CMPL Curncy</v>
      </c>
      <c r="J13" s="71" t="str">
        <f t="shared" si="1"/>
        <v>EUSA7 CMPL Curncy</v>
      </c>
      <c r="K13" s="71" t="str">
        <f t="shared" si="1"/>
        <v>EUSA8 CMPL Curncy</v>
      </c>
      <c r="L13" s="71" t="str">
        <f t="shared" si="1"/>
        <v>EUSA9 CMPL Curncy</v>
      </c>
      <c r="M13" s="71" t="str">
        <f t="shared" si="1"/>
        <v>EUSA10 CMPL Curncy</v>
      </c>
      <c r="N13" s="71" t="str">
        <f t="shared" si="1"/>
        <v>EUSA11 CMPL Curncy</v>
      </c>
      <c r="O13" s="71" t="str">
        <f t="shared" si="1"/>
        <v>EUSA12 CMPL Curncy</v>
      </c>
      <c r="P13" s="71" t="str">
        <f t="shared" si="1"/>
        <v>EUSA13 CMPL Curncy</v>
      </c>
      <c r="Q13" s="71" t="str">
        <f t="shared" si="1"/>
        <v>EUSA14 CMPL Curncy</v>
      </c>
      <c r="R13" s="71" t="str">
        <f t="shared" si="1"/>
        <v>EUSA15 CMPL Curncy</v>
      </c>
      <c r="S13" s="71" t="str">
        <f t="shared" si="1"/>
        <v>EUSA16 CMPL Curncy</v>
      </c>
      <c r="T13" s="71" t="str">
        <f t="shared" si="1"/>
        <v>EUSA17 CMPL Curncy</v>
      </c>
      <c r="U13" s="71" t="str">
        <f t="shared" si="1"/>
        <v>EUSA18 CMPL Curncy</v>
      </c>
      <c r="V13" s="71" t="str">
        <f t="shared" si="1"/>
        <v>EUSA19 CMPL Curncy</v>
      </c>
      <c r="W13" s="71" t="str">
        <f t="shared" si="1"/>
        <v>EUSA20 CMPL Curncy</v>
      </c>
      <c r="X13" s="71" t="str">
        <f t="shared" si="1"/>
        <v>EUSA21 CMPL Curncy</v>
      </c>
      <c r="Y13" s="71" t="str">
        <f t="shared" si="1"/>
        <v>EUSA22 CMPL Curncy</v>
      </c>
      <c r="Z13" s="71" t="str">
        <f t="shared" si="1"/>
        <v>EUSA23 CMPL Curncy</v>
      </c>
      <c r="AA13" s="71" t="str">
        <f t="shared" si="1"/>
        <v>EUSA24 CMPL Curncy</v>
      </c>
      <c r="AB13" s="71" t="str">
        <f t="shared" si="1"/>
        <v>EUSA25 CMPL Curncy</v>
      </c>
      <c r="AC13" s="71" t="str">
        <f t="shared" si="1"/>
        <v>EUSA26 CMPL Curncy</v>
      </c>
      <c r="AD13" s="71" t="str">
        <f t="shared" si="1"/>
        <v>EUSA27 CMPL Curncy</v>
      </c>
      <c r="AE13" s="71" t="str">
        <f t="shared" si="1"/>
        <v>EUSA28 CMPL Curncy</v>
      </c>
      <c r="AF13" s="71" t="str">
        <f t="shared" si="1"/>
        <v>EUSA29 CMPL Curncy</v>
      </c>
      <c r="AG13" s="71" t="str">
        <f t="shared" si="1"/>
        <v>EUSA30 CMPL Curncy</v>
      </c>
      <c r="AH13" s="71" t="str">
        <f t="shared" si="1"/>
        <v>EUSA31 CMPL Curncy</v>
      </c>
      <c r="AI13" s="71" t="str">
        <f t="shared" si="1"/>
        <v>EUSA32 CMPL Curncy</v>
      </c>
      <c r="AJ13" s="71" t="str">
        <f t="shared" si="1"/>
        <v>EUSA33 CMPL Curncy</v>
      </c>
      <c r="AK13" s="71" t="str">
        <f t="shared" si="1"/>
        <v>EUSA34 CMPL Curncy</v>
      </c>
      <c r="AL13" s="71" t="str">
        <f t="shared" si="1"/>
        <v>EUSA35 CMPL Curncy</v>
      </c>
      <c r="AM13" s="71" t="str">
        <f t="shared" si="1"/>
        <v>EUSA36 CMPL Curncy</v>
      </c>
      <c r="AN13" s="71" t="str">
        <f t="shared" si="1"/>
        <v>EUSA37 CMPL Curncy</v>
      </c>
      <c r="AO13" s="71" t="str">
        <f t="shared" si="1"/>
        <v>EUSA38 CMPL Curncy</v>
      </c>
      <c r="AP13" s="71" t="str">
        <f t="shared" si="1"/>
        <v>EUSA39 CMPL Curncy</v>
      </c>
      <c r="AQ13" s="71" t="str">
        <f t="shared" si="1"/>
        <v>EUSA40 CMPL Curncy</v>
      </c>
      <c r="AR13" s="71" t="str">
        <f t="shared" si="1"/>
        <v>EUSA41 CMPL Curncy</v>
      </c>
      <c r="AS13" s="71" t="str">
        <f t="shared" si="1"/>
        <v>EUSA42 CMPL Curncy</v>
      </c>
      <c r="AT13" s="71" t="str">
        <f t="shared" si="1"/>
        <v>EUSA43 CMPL Curncy</v>
      </c>
      <c r="AU13" s="71" t="str">
        <f t="shared" si="1"/>
        <v>EUSA44 CMPL Curncy</v>
      </c>
      <c r="AV13" s="71" t="str">
        <f t="shared" si="1"/>
        <v>EUSA45 CMPL Curncy</v>
      </c>
      <c r="AW13" s="71" t="str">
        <f t="shared" si="1"/>
        <v>EUSA46 CMPL Curncy</v>
      </c>
      <c r="AX13" s="71" t="str">
        <f t="shared" si="1"/>
        <v>EUSA47 CMPL Curncy</v>
      </c>
      <c r="AY13" s="71" t="str">
        <f t="shared" si="1"/>
        <v>EUSA48 CMPL Curncy</v>
      </c>
      <c r="AZ13" s="71" t="str">
        <f t="shared" si="1"/>
        <v>EUSA49 CMPL Curncy</v>
      </c>
      <c r="BA13" s="71" t="str">
        <f t="shared" si="1"/>
        <v>EUSA50 CMPL Curncy</v>
      </c>
      <c r="BB13" s="71" t="str">
        <f t="shared" si="1"/>
        <v>EUSA51 CMPL Curncy</v>
      </c>
      <c r="BC13" s="71" t="str">
        <f t="shared" si="1"/>
        <v>EUSA52 CMPL Curncy</v>
      </c>
      <c r="BD13" s="71" t="str">
        <f t="shared" si="1"/>
        <v>EUSA53 CMPL Curncy</v>
      </c>
      <c r="BE13" s="71" t="str">
        <f t="shared" si="1"/>
        <v>EUSA54 CMPL Curncy</v>
      </c>
      <c r="BF13" s="71" t="str">
        <f t="shared" si="1"/>
        <v>EUSA55 CMPL Curncy</v>
      </c>
      <c r="BG13" s="71" t="str">
        <f t="shared" si="1"/>
        <v>EUSA56 CMPL Curncy</v>
      </c>
      <c r="BH13" s="71" t="str">
        <f t="shared" si="1"/>
        <v>EUSA57 CMPL Curncy</v>
      </c>
      <c r="BI13" s="71" t="str">
        <f t="shared" si="1"/>
        <v>EUSA58 CMPL Curncy</v>
      </c>
      <c r="BJ13" s="71" t="str">
        <f t="shared" si="1"/>
        <v>EUSA59 CMPL Curncy</v>
      </c>
      <c r="BK13" s="71" t="str">
        <f t="shared" si="1"/>
        <v>EUSA60 CMPL Curncy</v>
      </c>
    </row>
    <row r="14" spans="2:63" x14ac:dyDescent="0.25">
      <c r="B14" s="65" t="s">
        <v>7</v>
      </c>
      <c r="C14" s="69">
        <v>4</v>
      </c>
      <c r="D14" s="72"/>
      <c r="E14" s="72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</row>
    <row r="15" spans="2:63" x14ac:dyDescent="0.25">
      <c r="B15" s="65" t="s">
        <v>34</v>
      </c>
      <c r="C15" s="69">
        <v>5</v>
      </c>
      <c r="D15" s="72"/>
      <c r="E15" s="72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</row>
    <row r="16" spans="2:63" x14ac:dyDescent="0.25">
      <c r="B16" s="65" t="s">
        <v>82</v>
      </c>
      <c r="C16" s="69">
        <v>6</v>
      </c>
      <c r="D16" s="71" t="str">
        <f>D$11</f>
        <v>EUSA1 CMPL Curncy</v>
      </c>
      <c r="E16" s="71" t="str">
        <f t="shared" ref="E16:BK16" si="2">E$11</f>
        <v>EUSA2 CMPL Curncy</v>
      </c>
      <c r="F16" s="71" t="str">
        <f t="shared" si="2"/>
        <v>EUSA3 CMPL Curncy</v>
      </c>
      <c r="G16" s="71" t="str">
        <f t="shared" si="2"/>
        <v>EUSA4 CMPL Curncy</v>
      </c>
      <c r="H16" s="71" t="str">
        <f t="shared" si="2"/>
        <v>EUSA5 CMPL Curncy</v>
      </c>
      <c r="I16" s="71" t="str">
        <f t="shared" si="2"/>
        <v>EUSA6 CMPL Curncy</v>
      </c>
      <c r="J16" s="71" t="str">
        <f t="shared" si="2"/>
        <v>EUSA7 CMPL Curncy</v>
      </c>
      <c r="K16" s="71" t="str">
        <f t="shared" si="2"/>
        <v>EUSA8 CMPL Curncy</v>
      </c>
      <c r="L16" s="71" t="str">
        <f t="shared" si="2"/>
        <v>EUSA9 CMPL Curncy</v>
      </c>
      <c r="M16" s="71" t="str">
        <f t="shared" si="2"/>
        <v>EUSA10 CMPL Curncy</v>
      </c>
      <c r="N16" s="71" t="str">
        <f t="shared" si="2"/>
        <v>EUSA11 CMPL Curncy</v>
      </c>
      <c r="O16" s="71" t="str">
        <f t="shared" si="2"/>
        <v>EUSA12 CMPL Curncy</v>
      </c>
      <c r="P16" s="71" t="str">
        <f t="shared" si="2"/>
        <v>EUSA13 CMPL Curncy</v>
      </c>
      <c r="Q16" s="71" t="str">
        <f t="shared" si="2"/>
        <v>EUSA14 CMPL Curncy</v>
      </c>
      <c r="R16" s="71" t="str">
        <f t="shared" si="2"/>
        <v>EUSA15 CMPL Curncy</v>
      </c>
      <c r="S16" s="71" t="str">
        <f t="shared" si="2"/>
        <v>EUSA16 CMPL Curncy</v>
      </c>
      <c r="T16" s="71" t="str">
        <f t="shared" si="2"/>
        <v>EUSA17 CMPL Curncy</v>
      </c>
      <c r="U16" s="71" t="str">
        <f t="shared" si="2"/>
        <v>EUSA18 CMPL Curncy</v>
      </c>
      <c r="V16" s="71" t="str">
        <f t="shared" si="2"/>
        <v>EUSA19 CMPL Curncy</v>
      </c>
      <c r="W16" s="71" t="str">
        <f t="shared" si="2"/>
        <v>EUSA20 CMPL Curncy</v>
      </c>
      <c r="X16" s="71" t="str">
        <f t="shared" si="2"/>
        <v>EUSA21 CMPL Curncy</v>
      </c>
      <c r="Y16" s="71" t="str">
        <f t="shared" si="2"/>
        <v>EUSA22 CMPL Curncy</v>
      </c>
      <c r="Z16" s="71" t="str">
        <f t="shared" si="2"/>
        <v>EUSA23 CMPL Curncy</v>
      </c>
      <c r="AA16" s="71" t="str">
        <f t="shared" si="2"/>
        <v>EUSA24 CMPL Curncy</v>
      </c>
      <c r="AB16" s="71" t="str">
        <f t="shared" si="2"/>
        <v>EUSA25 CMPL Curncy</v>
      </c>
      <c r="AC16" s="71" t="str">
        <f t="shared" si="2"/>
        <v>EUSA26 CMPL Curncy</v>
      </c>
      <c r="AD16" s="71" t="str">
        <f t="shared" si="2"/>
        <v>EUSA27 CMPL Curncy</v>
      </c>
      <c r="AE16" s="71" t="str">
        <f t="shared" si="2"/>
        <v>EUSA28 CMPL Curncy</v>
      </c>
      <c r="AF16" s="71" t="str">
        <f t="shared" si="2"/>
        <v>EUSA29 CMPL Curncy</v>
      </c>
      <c r="AG16" s="71" t="str">
        <f t="shared" si="2"/>
        <v>EUSA30 CMPL Curncy</v>
      </c>
      <c r="AH16" s="71" t="str">
        <f t="shared" si="2"/>
        <v>EUSA31 CMPL Curncy</v>
      </c>
      <c r="AI16" s="71" t="str">
        <f t="shared" si="2"/>
        <v>EUSA32 CMPL Curncy</v>
      </c>
      <c r="AJ16" s="71" t="str">
        <f t="shared" si="2"/>
        <v>EUSA33 CMPL Curncy</v>
      </c>
      <c r="AK16" s="71" t="str">
        <f t="shared" si="2"/>
        <v>EUSA34 CMPL Curncy</v>
      </c>
      <c r="AL16" s="71" t="str">
        <f t="shared" si="2"/>
        <v>EUSA35 CMPL Curncy</v>
      </c>
      <c r="AM16" s="71" t="str">
        <f t="shared" si="2"/>
        <v>EUSA36 CMPL Curncy</v>
      </c>
      <c r="AN16" s="71" t="str">
        <f t="shared" si="2"/>
        <v>EUSA37 CMPL Curncy</v>
      </c>
      <c r="AO16" s="71" t="str">
        <f t="shared" si="2"/>
        <v>EUSA38 CMPL Curncy</v>
      </c>
      <c r="AP16" s="71" t="str">
        <f t="shared" si="2"/>
        <v>EUSA39 CMPL Curncy</v>
      </c>
      <c r="AQ16" s="71" t="str">
        <f t="shared" si="2"/>
        <v>EUSA40 CMPL Curncy</v>
      </c>
      <c r="AR16" s="71" t="str">
        <f t="shared" si="2"/>
        <v>EUSA41 CMPL Curncy</v>
      </c>
      <c r="AS16" s="71" t="str">
        <f t="shared" si="2"/>
        <v>EUSA42 CMPL Curncy</v>
      </c>
      <c r="AT16" s="71" t="str">
        <f t="shared" si="2"/>
        <v>EUSA43 CMPL Curncy</v>
      </c>
      <c r="AU16" s="71" t="str">
        <f t="shared" si="2"/>
        <v>EUSA44 CMPL Curncy</v>
      </c>
      <c r="AV16" s="71" t="str">
        <f t="shared" si="2"/>
        <v>EUSA45 CMPL Curncy</v>
      </c>
      <c r="AW16" s="71" t="str">
        <f t="shared" si="2"/>
        <v>EUSA46 CMPL Curncy</v>
      </c>
      <c r="AX16" s="71" t="str">
        <f t="shared" si="2"/>
        <v>EUSA47 CMPL Curncy</v>
      </c>
      <c r="AY16" s="71" t="str">
        <f t="shared" si="2"/>
        <v>EUSA48 CMPL Curncy</v>
      </c>
      <c r="AZ16" s="71" t="str">
        <f t="shared" si="2"/>
        <v>EUSA49 CMPL Curncy</v>
      </c>
      <c r="BA16" s="71" t="str">
        <f t="shared" si="2"/>
        <v>EUSA50 CMPL Curncy</v>
      </c>
      <c r="BB16" s="71" t="str">
        <f t="shared" si="2"/>
        <v>EUSA51 CMPL Curncy</v>
      </c>
      <c r="BC16" s="71" t="str">
        <f t="shared" si="2"/>
        <v>EUSA52 CMPL Curncy</v>
      </c>
      <c r="BD16" s="71" t="str">
        <f t="shared" si="2"/>
        <v>EUSA53 CMPL Curncy</v>
      </c>
      <c r="BE16" s="71" t="str">
        <f t="shared" si="2"/>
        <v>EUSA54 CMPL Curncy</v>
      </c>
      <c r="BF16" s="71" t="str">
        <f t="shared" si="2"/>
        <v>EUSA55 CMPL Curncy</v>
      </c>
      <c r="BG16" s="71" t="str">
        <f t="shared" si="2"/>
        <v>EUSA56 CMPL Curncy</v>
      </c>
      <c r="BH16" s="71" t="str">
        <f t="shared" si="2"/>
        <v>EUSA57 CMPL Curncy</v>
      </c>
      <c r="BI16" s="71" t="str">
        <f t="shared" si="2"/>
        <v>EUSA58 CMPL Curncy</v>
      </c>
      <c r="BJ16" s="71" t="str">
        <f t="shared" si="2"/>
        <v>EUSA59 CMPL Curncy</v>
      </c>
      <c r="BK16" s="71" t="str">
        <f t="shared" si="2"/>
        <v>EUSA60 CMPL Curncy</v>
      </c>
    </row>
    <row r="17" spans="2:63" x14ac:dyDescent="0.25">
      <c r="B17" s="65" t="s">
        <v>84</v>
      </c>
      <c r="C17" s="69">
        <v>7</v>
      </c>
      <c r="D17" s="71" t="str">
        <f>"CKSW"&amp;D$6&amp;" CMPL Curncy"</f>
        <v>CKSW1 CMPL Curncy</v>
      </c>
      <c r="E17" s="71" t="str">
        <f t="shared" ref="E17:BK17" si="3">"CKSW"&amp;E$6&amp;" CMPL Curncy"</f>
        <v>CKSW2 CMPL Curncy</v>
      </c>
      <c r="F17" s="71" t="str">
        <f t="shared" si="3"/>
        <v>CKSW3 CMPL Curncy</v>
      </c>
      <c r="G17" s="71" t="str">
        <f t="shared" si="3"/>
        <v>CKSW4 CMPL Curncy</v>
      </c>
      <c r="H17" s="71" t="str">
        <f t="shared" si="3"/>
        <v>CKSW5 CMPL Curncy</v>
      </c>
      <c r="I17" s="71" t="str">
        <f t="shared" si="3"/>
        <v>CKSW6 CMPL Curncy</v>
      </c>
      <c r="J17" s="71" t="str">
        <f t="shared" si="3"/>
        <v>CKSW7 CMPL Curncy</v>
      </c>
      <c r="K17" s="71" t="str">
        <f t="shared" si="3"/>
        <v>CKSW8 CMPL Curncy</v>
      </c>
      <c r="L17" s="71" t="str">
        <f t="shared" si="3"/>
        <v>CKSW9 CMPL Curncy</v>
      </c>
      <c r="M17" s="71" t="str">
        <f t="shared" si="3"/>
        <v>CKSW10 CMPL Curncy</v>
      </c>
      <c r="N17" s="71" t="str">
        <f t="shared" si="3"/>
        <v>CKSW11 CMPL Curncy</v>
      </c>
      <c r="O17" s="71" t="str">
        <f t="shared" si="3"/>
        <v>CKSW12 CMPL Curncy</v>
      </c>
      <c r="P17" s="71" t="str">
        <f t="shared" si="3"/>
        <v>CKSW13 CMPL Curncy</v>
      </c>
      <c r="Q17" s="71" t="str">
        <f t="shared" si="3"/>
        <v>CKSW14 CMPL Curncy</v>
      </c>
      <c r="R17" s="71" t="str">
        <f t="shared" si="3"/>
        <v>CKSW15 CMPL Curncy</v>
      </c>
      <c r="S17" s="71" t="str">
        <f t="shared" si="3"/>
        <v>CKSW16 CMPL Curncy</v>
      </c>
      <c r="T17" s="71" t="str">
        <f t="shared" si="3"/>
        <v>CKSW17 CMPL Curncy</v>
      </c>
      <c r="U17" s="71" t="str">
        <f t="shared" si="3"/>
        <v>CKSW18 CMPL Curncy</v>
      </c>
      <c r="V17" s="71" t="str">
        <f t="shared" si="3"/>
        <v>CKSW19 CMPL Curncy</v>
      </c>
      <c r="W17" s="71" t="str">
        <f t="shared" si="3"/>
        <v>CKSW20 CMPL Curncy</v>
      </c>
      <c r="X17" s="71" t="str">
        <f t="shared" si="3"/>
        <v>CKSW21 CMPL Curncy</v>
      </c>
      <c r="Y17" s="71" t="str">
        <f t="shared" si="3"/>
        <v>CKSW22 CMPL Curncy</v>
      </c>
      <c r="Z17" s="71" t="str">
        <f t="shared" si="3"/>
        <v>CKSW23 CMPL Curncy</v>
      </c>
      <c r="AA17" s="71" t="str">
        <f t="shared" si="3"/>
        <v>CKSW24 CMPL Curncy</v>
      </c>
      <c r="AB17" s="71" t="str">
        <f t="shared" si="3"/>
        <v>CKSW25 CMPL Curncy</v>
      </c>
      <c r="AC17" s="71" t="str">
        <f t="shared" si="3"/>
        <v>CKSW26 CMPL Curncy</v>
      </c>
      <c r="AD17" s="71" t="str">
        <f t="shared" si="3"/>
        <v>CKSW27 CMPL Curncy</v>
      </c>
      <c r="AE17" s="71" t="str">
        <f t="shared" si="3"/>
        <v>CKSW28 CMPL Curncy</v>
      </c>
      <c r="AF17" s="71" t="str">
        <f t="shared" si="3"/>
        <v>CKSW29 CMPL Curncy</v>
      </c>
      <c r="AG17" s="71" t="str">
        <f t="shared" si="3"/>
        <v>CKSW30 CMPL Curncy</v>
      </c>
      <c r="AH17" s="71" t="str">
        <f t="shared" si="3"/>
        <v>CKSW31 CMPL Curncy</v>
      </c>
      <c r="AI17" s="71" t="str">
        <f t="shared" si="3"/>
        <v>CKSW32 CMPL Curncy</v>
      </c>
      <c r="AJ17" s="71" t="str">
        <f t="shared" si="3"/>
        <v>CKSW33 CMPL Curncy</v>
      </c>
      <c r="AK17" s="71" t="str">
        <f t="shared" si="3"/>
        <v>CKSW34 CMPL Curncy</v>
      </c>
      <c r="AL17" s="71" t="str">
        <f t="shared" si="3"/>
        <v>CKSW35 CMPL Curncy</v>
      </c>
      <c r="AM17" s="71" t="str">
        <f t="shared" si="3"/>
        <v>CKSW36 CMPL Curncy</v>
      </c>
      <c r="AN17" s="71" t="str">
        <f t="shared" si="3"/>
        <v>CKSW37 CMPL Curncy</v>
      </c>
      <c r="AO17" s="71" t="str">
        <f t="shared" si="3"/>
        <v>CKSW38 CMPL Curncy</v>
      </c>
      <c r="AP17" s="71" t="str">
        <f t="shared" si="3"/>
        <v>CKSW39 CMPL Curncy</v>
      </c>
      <c r="AQ17" s="71" t="str">
        <f t="shared" si="3"/>
        <v>CKSW40 CMPL Curncy</v>
      </c>
      <c r="AR17" s="71" t="str">
        <f t="shared" si="3"/>
        <v>CKSW41 CMPL Curncy</v>
      </c>
      <c r="AS17" s="71" t="str">
        <f t="shared" si="3"/>
        <v>CKSW42 CMPL Curncy</v>
      </c>
      <c r="AT17" s="71" t="str">
        <f t="shared" si="3"/>
        <v>CKSW43 CMPL Curncy</v>
      </c>
      <c r="AU17" s="71" t="str">
        <f t="shared" si="3"/>
        <v>CKSW44 CMPL Curncy</v>
      </c>
      <c r="AV17" s="71" t="str">
        <f t="shared" si="3"/>
        <v>CKSW45 CMPL Curncy</v>
      </c>
      <c r="AW17" s="71" t="str">
        <f t="shared" si="3"/>
        <v>CKSW46 CMPL Curncy</v>
      </c>
      <c r="AX17" s="71" t="str">
        <f t="shared" si="3"/>
        <v>CKSW47 CMPL Curncy</v>
      </c>
      <c r="AY17" s="71" t="str">
        <f t="shared" si="3"/>
        <v>CKSW48 CMPL Curncy</v>
      </c>
      <c r="AZ17" s="71" t="str">
        <f t="shared" si="3"/>
        <v>CKSW49 CMPL Curncy</v>
      </c>
      <c r="BA17" s="71" t="str">
        <f t="shared" si="3"/>
        <v>CKSW50 CMPL Curncy</v>
      </c>
      <c r="BB17" s="71" t="str">
        <f t="shared" si="3"/>
        <v>CKSW51 CMPL Curncy</v>
      </c>
      <c r="BC17" s="71" t="str">
        <f t="shared" si="3"/>
        <v>CKSW52 CMPL Curncy</v>
      </c>
      <c r="BD17" s="71" t="str">
        <f t="shared" si="3"/>
        <v>CKSW53 CMPL Curncy</v>
      </c>
      <c r="BE17" s="71" t="str">
        <f t="shared" si="3"/>
        <v>CKSW54 CMPL Curncy</v>
      </c>
      <c r="BF17" s="71" t="str">
        <f t="shared" si="3"/>
        <v>CKSW55 CMPL Curncy</v>
      </c>
      <c r="BG17" s="71" t="str">
        <f t="shared" si="3"/>
        <v>CKSW56 CMPL Curncy</v>
      </c>
      <c r="BH17" s="71" t="str">
        <f t="shared" si="3"/>
        <v>CKSW57 CMPL Curncy</v>
      </c>
      <c r="BI17" s="71" t="str">
        <f t="shared" si="3"/>
        <v>CKSW58 CMPL Curncy</v>
      </c>
      <c r="BJ17" s="71" t="str">
        <f t="shared" si="3"/>
        <v>CKSW59 CMPL Curncy</v>
      </c>
      <c r="BK17" s="71" t="str">
        <f t="shared" si="3"/>
        <v>CKSW60 CMPL Curncy</v>
      </c>
    </row>
    <row r="18" spans="2:63" x14ac:dyDescent="0.25">
      <c r="B18" s="65" t="s">
        <v>8</v>
      </c>
      <c r="C18" s="69">
        <v>8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</row>
    <row r="19" spans="2:63" x14ac:dyDescent="0.25">
      <c r="B19" s="65" t="s">
        <v>89</v>
      </c>
      <c r="C19" s="69">
        <v>9</v>
      </c>
      <c r="D19" s="71" t="str">
        <f>D$11</f>
        <v>EUSA1 CMPL Curncy</v>
      </c>
      <c r="E19" s="71" t="str">
        <f t="shared" ref="E19:BK23" si="4">E$11</f>
        <v>EUSA2 CMPL Curncy</v>
      </c>
      <c r="F19" s="71" t="str">
        <f t="shared" si="4"/>
        <v>EUSA3 CMPL Curncy</v>
      </c>
      <c r="G19" s="71" t="str">
        <f t="shared" si="4"/>
        <v>EUSA4 CMPL Curncy</v>
      </c>
      <c r="H19" s="71" t="str">
        <f t="shared" si="4"/>
        <v>EUSA5 CMPL Curncy</v>
      </c>
      <c r="I19" s="71" t="str">
        <f t="shared" si="4"/>
        <v>EUSA6 CMPL Curncy</v>
      </c>
      <c r="J19" s="71" t="str">
        <f t="shared" si="4"/>
        <v>EUSA7 CMPL Curncy</v>
      </c>
      <c r="K19" s="71" t="str">
        <f t="shared" si="4"/>
        <v>EUSA8 CMPL Curncy</v>
      </c>
      <c r="L19" s="71" t="str">
        <f t="shared" si="4"/>
        <v>EUSA9 CMPL Curncy</v>
      </c>
      <c r="M19" s="71" t="str">
        <f t="shared" si="4"/>
        <v>EUSA10 CMPL Curncy</v>
      </c>
      <c r="N19" s="71" t="str">
        <f t="shared" si="4"/>
        <v>EUSA11 CMPL Curncy</v>
      </c>
      <c r="O19" s="71" t="str">
        <f t="shared" si="4"/>
        <v>EUSA12 CMPL Curncy</v>
      </c>
      <c r="P19" s="71" t="str">
        <f t="shared" si="4"/>
        <v>EUSA13 CMPL Curncy</v>
      </c>
      <c r="Q19" s="71" t="str">
        <f t="shared" si="4"/>
        <v>EUSA14 CMPL Curncy</v>
      </c>
      <c r="R19" s="71" t="str">
        <f t="shared" si="4"/>
        <v>EUSA15 CMPL Curncy</v>
      </c>
      <c r="S19" s="71" t="str">
        <f t="shared" si="4"/>
        <v>EUSA16 CMPL Curncy</v>
      </c>
      <c r="T19" s="71" t="str">
        <f t="shared" si="4"/>
        <v>EUSA17 CMPL Curncy</v>
      </c>
      <c r="U19" s="71" t="str">
        <f t="shared" si="4"/>
        <v>EUSA18 CMPL Curncy</v>
      </c>
      <c r="V19" s="71" t="str">
        <f t="shared" si="4"/>
        <v>EUSA19 CMPL Curncy</v>
      </c>
      <c r="W19" s="71" t="str">
        <f t="shared" si="4"/>
        <v>EUSA20 CMPL Curncy</v>
      </c>
      <c r="X19" s="71" t="str">
        <f t="shared" si="4"/>
        <v>EUSA21 CMPL Curncy</v>
      </c>
      <c r="Y19" s="71" t="str">
        <f t="shared" si="4"/>
        <v>EUSA22 CMPL Curncy</v>
      </c>
      <c r="Z19" s="71" t="str">
        <f t="shared" si="4"/>
        <v>EUSA23 CMPL Curncy</v>
      </c>
      <c r="AA19" s="71" t="str">
        <f t="shared" si="4"/>
        <v>EUSA24 CMPL Curncy</v>
      </c>
      <c r="AB19" s="71" t="str">
        <f t="shared" si="4"/>
        <v>EUSA25 CMPL Curncy</v>
      </c>
      <c r="AC19" s="71" t="str">
        <f t="shared" si="4"/>
        <v>EUSA26 CMPL Curncy</v>
      </c>
      <c r="AD19" s="71" t="str">
        <f t="shared" si="4"/>
        <v>EUSA27 CMPL Curncy</v>
      </c>
      <c r="AE19" s="71" t="str">
        <f t="shared" si="4"/>
        <v>EUSA28 CMPL Curncy</v>
      </c>
      <c r="AF19" s="71" t="str">
        <f t="shared" si="4"/>
        <v>EUSA29 CMPL Curncy</v>
      </c>
      <c r="AG19" s="71" t="str">
        <f t="shared" si="4"/>
        <v>EUSA30 CMPL Curncy</v>
      </c>
      <c r="AH19" s="71" t="str">
        <f t="shared" si="4"/>
        <v>EUSA31 CMPL Curncy</v>
      </c>
      <c r="AI19" s="71" t="str">
        <f t="shared" si="4"/>
        <v>EUSA32 CMPL Curncy</v>
      </c>
      <c r="AJ19" s="71" t="str">
        <f t="shared" si="4"/>
        <v>EUSA33 CMPL Curncy</v>
      </c>
      <c r="AK19" s="71" t="str">
        <f t="shared" si="4"/>
        <v>EUSA34 CMPL Curncy</v>
      </c>
      <c r="AL19" s="71" t="str">
        <f t="shared" si="4"/>
        <v>EUSA35 CMPL Curncy</v>
      </c>
      <c r="AM19" s="71" t="str">
        <f t="shared" si="4"/>
        <v>EUSA36 CMPL Curncy</v>
      </c>
      <c r="AN19" s="71" t="str">
        <f t="shared" si="4"/>
        <v>EUSA37 CMPL Curncy</v>
      </c>
      <c r="AO19" s="71" t="str">
        <f t="shared" si="4"/>
        <v>EUSA38 CMPL Curncy</v>
      </c>
      <c r="AP19" s="71" t="str">
        <f t="shared" si="4"/>
        <v>EUSA39 CMPL Curncy</v>
      </c>
      <c r="AQ19" s="71" t="str">
        <f t="shared" si="4"/>
        <v>EUSA40 CMPL Curncy</v>
      </c>
      <c r="AR19" s="71" t="str">
        <f t="shared" si="4"/>
        <v>EUSA41 CMPL Curncy</v>
      </c>
      <c r="AS19" s="71" t="str">
        <f t="shared" si="4"/>
        <v>EUSA42 CMPL Curncy</v>
      </c>
      <c r="AT19" s="71" t="str">
        <f t="shared" si="4"/>
        <v>EUSA43 CMPL Curncy</v>
      </c>
      <c r="AU19" s="71" t="str">
        <f t="shared" si="4"/>
        <v>EUSA44 CMPL Curncy</v>
      </c>
      <c r="AV19" s="71" t="str">
        <f t="shared" si="4"/>
        <v>EUSA45 CMPL Curncy</v>
      </c>
      <c r="AW19" s="71" t="str">
        <f t="shared" si="4"/>
        <v>EUSA46 CMPL Curncy</v>
      </c>
      <c r="AX19" s="71" t="str">
        <f t="shared" si="4"/>
        <v>EUSA47 CMPL Curncy</v>
      </c>
      <c r="AY19" s="71" t="str">
        <f t="shared" si="4"/>
        <v>EUSA48 CMPL Curncy</v>
      </c>
      <c r="AZ19" s="71" t="str">
        <f t="shared" si="4"/>
        <v>EUSA49 CMPL Curncy</v>
      </c>
      <c r="BA19" s="71" t="str">
        <f t="shared" si="4"/>
        <v>EUSA50 CMPL Curncy</v>
      </c>
      <c r="BB19" s="71" t="str">
        <f t="shared" si="4"/>
        <v>EUSA51 CMPL Curncy</v>
      </c>
      <c r="BC19" s="71" t="str">
        <f t="shared" si="4"/>
        <v>EUSA52 CMPL Curncy</v>
      </c>
      <c r="BD19" s="71" t="str">
        <f t="shared" si="4"/>
        <v>EUSA53 CMPL Curncy</v>
      </c>
      <c r="BE19" s="71" t="str">
        <f t="shared" si="4"/>
        <v>EUSA54 CMPL Curncy</v>
      </c>
      <c r="BF19" s="71" t="str">
        <f t="shared" si="4"/>
        <v>EUSA55 CMPL Curncy</v>
      </c>
      <c r="BG19" s="71" t="str">
        <f t="shared" si="4"/>
        <v>EUSA56 CMPL Curncy</v>
      </c>
      <c r="BH19" s="71" t="str">
        <f t="shared" si="4"/>
        <v>EUSA57 CMPL Curncy</v>
      </c>
      <c r="BI19" s="71" t="str">
        <f t="shared" si="4"/>
        <v>EUSA58 CMPL Curncy</v>
      </c>
      <c r="BJ19" s="71" t="str">
        <f t="shared" si="4"/>
        <v>EUSA59 CMPL Curncy</v>
      </c>
      <c r="BK19" s="71" t="str">
        <f t="shared" si="4"/>
        <v>EUSA60 CMPL Curncy</v>
      </c>
    </row>
    <row r="20" spans="2:63" x14ac:dyDescent="0.25">
      <c r="B20" s="65" t="s">
        <v>9</v>
      </c>
      <c r="C20" s="69">
        <v>10</v>
      </c>
      <c r="D20" s="71" t="str">
        <f>D$11</f>
        <v>EUSA1 CMPL Curncy</v>
      </c>
      <c r="E20" s="71" t="str">
        <f t="shared" si="4"/>
        <v>EUSA2 CMPL Curncy</v>
      </c>
      <c r="F20" s="71" t="str">
        <f t="shared" si="4"/>
        <v>EUSA3 CMPL Curncy</v>
      </c>
      <c r="G20" s="71" t="str">
        <f t="shared" si="4"/>
        <v>EUSA4 CMPL Curncy</v>
      </c>
      <c r="H20" s="71" t="str">
        <f t="shared" si="4"/>
        <v>EUSA5 CMPL Curncy</v>
      </c>
      <c r="I20" s="71" t="str">
        <f t="shared" si="4"/>
        <v>EUSA6 CMPL Curncy</v>
      </c>
      <c r="J20" s="71" t="str">
        <f t="shared" si="4"/>
        <v>EUSA7 CMPL Curncy</v>
      </c>
      <c r="K20" s="71" t="str">
        <f t="shared" si="4"/>
        <v>EUSA8 CMPL Curncy</v>
      </c>
      <c r="L20" s="71" t="str">
        <f t="shared" si="4"/>
        <v>EUSA9 CMPL Curncy</v>
      </c>
      <c r="M20" s="71" t="str">
        <f t="shared" si="4"/>
        <v>EUSA10 CMPL Curncy</v>
      </c>
      <c r="N20" s="71" t="str">
        <f t="shared" si="4"/>
        <v>EUSA11 CMPL Curncy</v>
      </c>
      <c r="O20" s="71" t="str">
        <f t="shared" si="4"/>
        <v>EUSA12 CMPL Curncy</v>
      </c>
      <c r="P20" s="71" t="str">
        <f t="shared" si="4"/>
        <v>EUSA13 CMPL Curncy</v>
      </c>
      <c r="Q20" s="71" t="str">
        <f t="shared" si="4"/>
        <v>EUSA14 CMPL Curncy</v>
      </c>
      <c r="R20" s="71" t="str">
        <f t="shared" si="4"/>
        <v>EUSA15 CMPL Curncy</v>
      </c>
      <c r="S20" s="71" t="str">
        <f t="shared" si="4"/>
        <v>EUSA16 CMPL Curncy</v>
      </c>
      <c r="T20" s="71" t="str">
        <f t="shared" si="4"/>
        <v>EUSA17 CMPL Curncy</v>
      </c>
      <c r="U20" s="71" t="str">
        <f t="shared" si="4"/>
        <v>EUSA18 CMPL Curncy</v>
      </c>
      <c r="V20" s="71" t="str">
        <f t="shared" si="4"/>
        <v>EUSA19 CMPL Curncy</v>
      </c>
      <c r="W20" s="71" t="str">
        <f t="shared" si="4"/>
        <v>EUSA20 CMPL Curncy</v>
      </c>
      <c r="X20" s="71" t="str">
        <f t="shared" si="4"/>
        <v>EUSA21 CMPL Curncy</v>
      </c>
      <c r="Y20" s="71" t="str">
        <f t="shared" si="4"/>
        <v>EUSA22 CMPL Curncy</v>
      </c>
      <c r="Z20" s="71" t="str">
        <f t="shared" si="4"/>
        <v>EUSA23 CMPL Curncy</v>
      </c>
      <c r="AA20" s="71" t="str">
        <f t="shared" si="4"/>
        <v>EUSA24 CMPL Curncy</v>
      </c>
      <c r="AB20" s="71" t="str">
        <f t="shared" si="4"/>
        <v>EUSA25 CMPL Curncy</v>
      </c>
      <c r="AC20" s="71" t="str">
        <f t="shared" si="4"/>
        <v>EUSA26 CMPL Curncy</v>
      </c>
      <c r="AD20" s="71" t="str">
        <f t="shared" si="4"/>
        <v>EUSA27 CMPL Curncy</v>
      </c>
      <c r="AE20" s="71" t="str">
        <f t="shared" si="4"/>
        <v>EUSA28 CMPL Curncy</v>
      </c>
      <c r="AF20" s="71" t="str">
        <f t="shared" si="4"/>
        <v>EUSA29 CMPL Curncy</v>
      </c>
      <c r="AG20" s="71" t="str">
        <f t="shared" si="4"/>
        <v>EUSA30 CMPL Curncy</v>
      </c>
      <c r="AH20" s="71" t="str">
        <f t="shared" si="4"/>
        <v>EUSA31 CMPL Curncy</v>
      </c>
      <c r="AI20" s="71" t="str">
        <f t="shared" si="4"/>
        <v>EUSA32 CMPL Curncy</v>
      </c>
      <c r="AJ20" s="71" t="str">
        <f t="shared" si="4"/>
        <v>EUSA33 CMPL Curncy</v>
      </c>
      <c r="AK20" s="71" t="str">
        <f t="shared" si="4"/>
        <v>EUSA34 CMPL Curncy</v>
      </c>
      <c r="AL20" s="71" t="str">
        <f t="shared" si="4"/>
        <v>EUSA35 CMPL Curncy</v>
      </c>
      <c r="AM20" s="71" t="str">
        <f t="shared" si="4"/>
        <v>EUSA36 CMPL Curncy</v>
      </c>
      <c r="AN20" s="71" t="str">
        <f t="shared" si="4"/>
        <v>EUSA37 CMPL Curncy</v>
      </c>
      <c r="AO20" s="71" t="str">
        <f t="shared" si="4"/>
        <v>EUSA38 CMPL Curncy</v>
      </c>
      <c r="AP20" s="71" t="str">
        <f t="shared" si="4"/>
        <v>EUSA39 CMPL Curncy</v>
      </c>
      <c r="AQ20" s="71" t="str">
        <f t="shared" si="4"/>
        <v>EUSA40 CMPL Curncy</v>
      </c>
      <c r="AR20" s="71" t="str">
        <f t="shared" si="4"/>
        <v>EUSA41 CMPL Curncy</v>
      </c>
      <c r="AS20" s="71" t="str">
        <f t="shared" si="4"/>
        <v>EUSA42 CMPL Curncy</v>
      </c>
      <c r="AT20" s="71" t="str">
        <f t="shared" si="4"/>
        <v>EUSA43 CMPL Curncy</v>
      </c>
      <c r="AU20" s="71" t="str">
        <f t="shared" si="4"/>
        <v>EUSA44 CMPL Curncy</v>
      </c>
      <c r="AV20" s="71" t="str">
        <f t="shared" si="4"/>
        <v>EUSA45 CMPL Curncy</v>
      </c>
      <c r="AW20" s="71" t="str">
        <f t="shared" si="4"/>
        <v>EUSA46 CMPL Curncy</v>
      </c>
      <c r="AX20" s="71" t="str">
        <f t="shared" si="4"/>
        <v>EUSA47 CMPL Curncy</v>
      </c>
      <c r="AY20" s="71" t="str">
        <f t="shared" si="4"/>
        <v>EUSA48 CMPL Curncy</v>
      </c>
      <c r="AZ20" s="71" t="str">
        <f t="shared" si="4"/>
        <v>EUSA49 CMPL Curncy</v>
      </c>
      <c r="BA20" s="71" t="str">
        <f t="shared" si="4"/>
        <v>EUSA50 CMPL Curncy</v>
      </c>
      <c r="BB20" s="71" t="str">
        <f t="shared" si="4"/>
        <v>EUSA51 CMPL Curncy</v>
      </c>
      <c r="BC20" s="71" t="str">
        <f t="shared" si="4"/>
        <v>EUSA52 CMPL Curncy</v>
      </c>
      <c r="BD20" s="71" t="str">
        <f t="shared" si="4"/>
        <v>EUSA53 CMPL Curncy</v>
      </c>
      <c r="BE20" s="71" t="str">
        <f t="shared" si="4"/>
        <v>EUSA54 CMPL Curncy</v>
      </c>
      <c r="BF20" s="71" t="str">
        <f t="shared" si="4"/>
        <v>EUSA55 CMPL Curncy</v>
      </c>
      <c r="BG20" s="71" t="str">
        <f t="shared" si="4"/>
        <v>EUSA56 CMPL Curncy</v>
      </c>
      <c r="BH20" s="71" t="str">
        <f t="shared" si="4"/>
        <v>EUSA57 CMPL Curncy</v>
      </c>
      <c r="BI20" s="71" t="str">
        <f t="shared" si="4"/>
        <v>EUSA58 CMPL Curncy</v>
      </c>
      <c r="BJ20" s="71" t="str">
        <f t="shared" si="4"/>
        <v>EUSA59 CMPL Curncy</v>
      </c>
      <c r="BK20" s="71" t="str">
        <f t="shared" si="4"/>
        <v>EUSA60 CMPL Curncy</v>
      </c>
    </row>
    <row r="21" spans="2:63" x14ac:dyDescent="0.25">
      <c r="B21" s="65" t="s">
        <v>11</v>
      </c>
      <c r="C21" s="69">
        <v>11</v>
      </c>
      <c r="D21" s="71" t="str">
        <f>D$11</f>
        <v>EUSA1 CMPL Curncy</v>
      </c>
      <c r="E21" s="71" t="str">
        <f t="shared" si="4"/>
        <v>EUSA2 CMPL Curncy</v>
      </c>
      <c r="F21" s="71" t="str">
        <f t="shared" si="4"/>
        <v>EUSA3 CMPL Curncy</v>
      </c>
      <c r="G21" s="71" t="str">
        <f t="shared" si="4"/>
        <v>EUSA4 CMPL Curncy</v>
      </c>
      <c r="H21" s="71" t="str">
        <f t="shared" si="4"/>
        <v>EUSA5 CMPL Curncy</v>
      </c>
      <c r="I21" s="71" t="str">
        <f t="shared" si="4"/>
        <v>EUSA6 CMPL Curncy</v>
      </c>
      <c r="J21" s="71" t="str">
        <f t="shared" si="4"/>
        <v>EUSA7 CMPL Curncy</v>
      </c>
      <c r="K21" s="71" t="str">
        <f t="shared" si="4"/>
        <v>EUSA8 CMPL Curncy</v>
      </c>
      <c r="L21" s="71" t="str">
        <f t="shared" si="4"/>
        <v>EUSA9 CMPL Curncy</v>
      </c>
      <c r="M21" s="71" t="str">
        <f t="shared" si="4"/>
        <v>EUSA10 CMPL Curncy</v>
      </c>
      <c r="N21" s="71" t="str">
        <f t="shared" si="4"/>
        <v>EUSA11 CMPL Curncy</v>
      </c>
      <c r="O21" s="71" t="str">
        <f t="shared" si="4"/>
        <v>EUSA12 CMPL Curncy</v>
      </c>
      <c r="P21" s="71" t="str">
        <f t="shared" si="4"/>
        <v>EUSA13 CMPL Curncy</v>
      </c>
      <c r="Q21" s="71" t="str">
        <f t="shared" si="4"/>
        <v>EUSA14 CMPL Curncy</v>
      </c>
      <c r="R21" s="71" t="str">
        <f t="shared" si="4"/>
        <v>EUSA15 CMPL Curncy</v>
      </c>
      <c r="S21" s="71" t="str">
        <f t="shared" si="4"/>
        <v>EUSA16 CMPL Curncy</v>
      </c>
      <c r="T21" s="71" t="str">
        <f t="shared" si="4"/>
        <v>EUSA17 CMPL Curncy</v>
      </c>
      <c r="U21" s="71" t="str">
        <f t="shared" si="4"/>
        <v>EUSA18 CMPL Curncy</v>
      </c>
      <c r="V21" s="71" t="str">
        <f t="shared" si="4"/>
        <v>EUSA19 CMPL Curncy</v>
      </c>
      <c r="W21" s="71" t="str">
        <f t="shared" si="4"/>
        <v>EUSA20 CMPL Curncy</v>
      </c>
      <c r="X21" s="71" t="str">
        <f t="shared" si="4"/>
        <v>EUSA21 CMPL Curncy</v>
      </c>
      <c r="Y21" s="71" t="str">
        <f t="shared" si="4"/>
        <v>EUSA22 CMPL Curncy</v>
      </c>
      <c r="Z21" s="71" t="str">
        <f t="shared" si="4"/>
        <v>EUSA23 CMPL Curncy</v>
      </c>
      <c r="AA21" s="71" t="str">
        <f t="shared" si="4"/>
        <v>EUSA24 CMPL Curncy</v>
      </c>
      <c r="AB21" s="71" t="str">
        <f t="shared" si="4"/>
        <v>EUSA25 CMPL Curncy</v>
      </c>
      <c r="AC21" s="71" t="str">
        <f t="shared" si="4"/>
        <v>EUSA26 CMPL Curncy</v>
      </c>
      <c r="AD21" s="71" t="str">
        <f t="shared" si="4"/>
        <v>EUSA27 CMPL Curncy</v>
      </c>
      <c r="AE21" s="71" t="str">
        <f t="shared" si="4"/>
        <v>EUSA28 CMPL Curncy</v>
      </c>
      <c r="AF21" s="71" t="str">
        <f t="shared" si="4"/>
        <v>EUSA29 CMPL Curncy</v>
      </c>
      <c r="AG21" s="71" t="str">
        <f t="shared" si="4"/>
        <v>EUSA30 CMPL Curncy</v>
      </c>
      <c r="AH21" s="71" t="str">
        <f t="shared" si="4"/>
        <v>EUSA31 CMPL Curncy</v>
      </c>
      <c r="AI21" s="71" t="str">
        <f t="shared" si="4"/>
        <v>EUSA32 CMPL Curncy</v>
      </c>
      <c r="AJ21" s="71" t="str">
        <f t="shared" si="4"/>
        <v>EUSA33 CMPL Curncy</v>
      </c>
      <c r="AK21" s="71" t="str">
        <f t="shared" si="4"/>
        <v>EUSA34 CMPL Curncy</v>
      </c>
      <c r="AL21" s="71" t="str">
        <f t="shared" si="4"/>
        <v>EUSA35 CMPL Curncy</v>
      </c>
      <c r="AM21" s="71" t="str">
        <f t="shared" si="4"/>
        <v>EUSA36 CMPL Curncy</v>
      </c>
      <c r="AN21" s="71" t="str">
        <f t="shared" si="4"/>
        <v>EUSA37 CMPL Curncy</v>
      </c>
      <c r="AO21" s="71" t="str">
        <f t="shared" si="4"/>
        <v>EUSA38 CMPL Curncy</v>
      </c>
      <c r="AP21" s="71" t="str">
        <f t="shared" si="4"/>
        <v>EUSA39 CMPL Curncy</v>
      </c>
      <c r="AQ21" s="71" t="str">
        <f t="shared" si="4"/>
        <v>EUSA40 CMPL Curncy</v>
      </c>
      <c r="AR21" s="71" t="str">
        <f t="shared" si="4"/>
        <v>EUSA41 CMPL Curncy</v>
      </c>
      <c r="AS21" s="71" t="str">
        <f t="shared" si="4"/>
        <v>EUSA42 CMPL Curncy</v>
      </c>
      <c r="AT21" s="71" t="str">
        <f t="shared" si="4"/>
        <v>EUSA43 CMPL Curncy</v>
      </c>
      <c r="AU21" s="71" t="str">
        <f t="shared" si="4"/>
        <v>EUSA44 CMPL Curncy</v>
      </c>
      <c r="AV21" s="71" t="str">
        <f t="shared" si="4"/>
        <v>EUSA45 CMPL Curncy</v>
      </c>
      <c r="AW21" s="71" t="str">
        <f t="shared" si="4"/>
        <v>EUSA46 CMPL Curncy</v>
      </c>
      <c r="AX21" s="71" t="str">
        <f t="shared" si="4"/>
        <v>EUSA47 CMPL Curncy</v>
      </c>
      <c r="AY21" s="71" t="str">
        <f t="shared" si="4"/>
        <v>EUSA48 CMPL Curncy</v>
      </c>
      <c r="AZ21" s="71" t="str">
        <f t="shared" si="4"/>
        <v>EUSA49 CMPL Curncy</v>
      </c>
      <c r="BA21" s="71" t="str">
        <f t="shared" si="4"/>
        <v>EUSA50 CMPL Curncy</v>
      </c>
      <c r="BB21" s="71" t="str">
        <f t="shared" si="4"/>
        <v>EUSA51 CMPL Curncy</v>
      </c>
      <c r="BC21" s="71" t="str">
        <f t="shared" si="4"/>
        <v>EUSA52 CMPL Curncy</v>
      </c>
      <c r="BD21" s="71" t="str">
        <f t="shared" si="4"/>
        <v>EUSA53 CMPL Curncy</v>
      </c>
      <c r="BE21" s="71" t="str">
        <f t="shared" si="4"/>
        <v>EUSA54 CMPL Curncy</v>
      </c>
      <c r="BF21" s="71" t="str">
        <f t="shared" si="4"/>
        <v>EUSA55 CMPL Curncy</v>
      </c>
      <c r="BG21" s="71" t="str">
        <f t="shared" si="4"/>
        <v>EUSA56 CMPL Curncy</v>
      </c>
      <c r="BH21" s="71" t="str">
        <f t="shared" si="4"/>
        <v>EUSA57 CMPL Curncy</v>
      </c>
      <c r="BI21" s="71" t="str">
        <f t="shared" si="4"/>
        <v>EUSA58 CMPL Curncy</v>
      </c>
      <c r="BJ21" s="71" t="str">
        <f t="shared" si="4"/>
        <v>EUSA59 CMPL Curncy</v>
      </c>
      <c r="BK21" s="71" t="str">
        <f t="shared" si="4"/>
        <v>EUSA60 CMPL Curncy</v>
      </c>
    </row>
    <row r="22" spans="2:63" x14ac:dyDescent="0.25">
      <c r="B22" s="65" t="s">
        <v>13</v>
      </c>
      <c r="C22" s="69">
        <v>12</v>
      </c>
      <c r="D22" s="71" t="str">
        <f>D$11</f>
        <v>EUSA1 CMPL Curncy</v>
      </c>
      <c r="E22" s="71" t="str">
        <f t="shared" si="4"/>
        <v>EUSA2 CMPL Curncy</v>
      </c>
      <c r="F22" s="71" t="str">
        <f t="shared" si="4"/>
        <v>EUSA3 CMPL Curncy</v>
      </c>
      <c r="G22" s="71" t="str">
        <f t="shared" si="4"/>
        <v>EUSA4 CMPL Curncy</v>
      </c>
      <c r="H22" s="71" t="str">
        <f t="shared" si="4"/>
        <v>EUSA5 CMPL Curncy</v>
      </c>
      <c r="I22" s="71" t="str">
        <f t="shared" si="4"/>
        <v>EUSA6 CMPL Curncy</v>
      </c>
      <c r="J22" s="71" t="str">
        <f t="shared" si="4"/>
        <v>EUSA7 CMPL Curncy</v>
      </c>
      <c r="K22" s="71" t="str">
        <f t="shared" si="4"/>
        <v>EUSA8 CMPL Curncy</v>
      </c>
      <c r="L22" s="71" t="str">
        <f t="shared" si="4"/>
        <v>EUSA9 CMPL Curncy</v>
      </c>
      <c r="M22" s="71" t="str">
        <f t="shared" si="4"/>
        <v>EUSA10 CMPL Curncy</v>
      </c>
      <c r="N22" s="71" t="str">
        <f t="shared" si="4"/>
        <v>EUSA11 CMPL Curncy</v>
      </c>
      <c r="O22" s="71" t="str">
        <f t="shared" si="4"/>
        <v>EUSA12 CMPL Curncy</v>
      </c>
      <c r="P22" s="71" t="str">
        <f t="shared" si="4"/>
        <v>EUSA13 CMPL Curncy</v>
      </c>
      <c r="Q22" s="71" t="str">
        <f t="shared" si="4"/>
        <v>EUSA14 CMPL Curncy</v>
      </c>
      <c r="R22" s="71" t="str">
        <f t="shared" si="4"/>
        <v>EUSA15 CMPL Curncy</v>
      </c>
      <c r="S22" s="71" t="str">
        <f t="shared" si="4"/>
        <v>EUSA16 CMPL Curncy</v>
      </c>
      <c r="T22" s="71" t="str">
        <f t="shared" si="4"/>
        <v>EUSA17 CMPL Curncy</v>
      </c>
      <c r="U22" s="71" t="str">
        <f t="shared" si="4"/>
        <v>EUSA18 CMPL Curncy</v>
      </c>
      <c r="V22" s="71" t="str">
        <f t="shared" si="4"/>
        <v>EUSA19 CMPL Curncy</v>
      </c>
      <c r="W22" s="71" t="str">
        <f t="shared" si="4"/>
        <v>EUSA20 CMPL Curncy</v>
      </c>
      <c r="X22" s="71" t="str">
        <f t="shared" si="4"/>
        <v>EUSA21 CMPL Curncy</v>
      </c>
      <c r="Y22" s="71" t="str">
        <f t="shared" si="4"/>
        <v>EUSA22 CMPL Curncy</v>
      </c>
      <c r="Z22" s="71" t="str">
        <f t="shared" si="4"/>
        <v>EUSA23 CMPL Curncy</v>
      </c>
      <c r="AA22" s="71" t="str">
        <f t="shared" si="4"/>
        <v>EUSA24 CMPL Curncy</v>
      </c>
      <c r="AB22" s="71" t="str">
        <f t="shared" si="4"/>
        <v>EUSA25 CMPL Curncy</v>
      </c>
      <c r="AC22" s="71" t="str">
        <f t="shared" si="4"/>
        <v>EUSA26 CMPL Curncy</v>
      </c>
      <c r="AD22" s="71" t="str">
        <f t="shared" si="4"/>
        <v>EUSA27 CMPL Curncy</v>
      </c>
      <c r="AE22" s="71" t="str">
        <f t="shared" si="4"/>
        <v>EUSA28 CMPL Curncy</v>
      </c>
      <c r="AF22" s="71" t="str">
        <f t="shared" si="4"/>
        <v>EUSA29 CMPL Curncy</v>
      </c>
      <c r="AG22" s="71" t="str">
        <f t="shared" si="4"/>
        <v>EUSA30 CMPL Curncy</v>
      </c>
      <c r="AH22" s="71" t="str">
        <f t="shared" si="4"/>
        <v>EUSA31 CMPL Curncy</v>
      </c>
      <c r="AI22" s="71" t="str">
        <f t="shared" si="4"/>
        <v>EUSA32 CMPL Curncy</v>
      </c>
      <c r="AJ22" s="71" t="str">
        <f t="shared" si="4"/>
        <v>EUSA33 CMPL Curncy</v>
      </c>
      <c r="AK22" s="71" t="str">
        <f t="shared" si="4"/>
        <v>EUSA34 CMPL Curncy</v>
      </c>
      <c r="AL22" s="71" t="str">
        <f t="shared" si="4"/>
        <v>EUSA35 CMPL Curncy</v>
      </c>
      <c r="AM22" s="71" t="str">
        <f t="shared" si="4"/>
        <v>EUSA36 CMPL Curncy</v>
      </c>
      <c r="AN22" s="71" t="str">
        <f t="shared" si="4"/>
        <v>EUSA37 CMPL Curncy</v>
      </c>
      <c r="AO22" s="71" t="str">
        <f t="shared" si="4"/>
        <v>EUSA38 CMPL Curncy</v>
      </c>
      <c r="AP22" s="71" t="str">
        <f t="shared" si="4"/>
        <v>EUSA39 CMPL Curncy</v>
      </c>
      <c r="AQ22" s="71" t="str">
        <f t="shared" si="4"/>
        <v>EUSA40 CMPL Curncy</v>
      </c>
      <c r="AR22" s="71" t="str">
        <f t="shared" si="4"/>
        <v>EUSA41 CMPL Curncy</v>
      </c>
      <c r="AS22" s="71" t="str">
        <f t="shared" si="4"/>
        <v>EUSA42 CMPL Curncy</v>
      </c>
      <c r="AT22" s="71" t="str">
        <f t="shared" si="4"/>
        <v>EUSA43 CMPL Curncy</v>
      </c>
      <c r="AU22" s="71" t="str">
        <f t="shared" si="4"/>
        <v>EUSA44 CMPL Curncy</v>
      </c>
      <c r="AV22" s="71" t="str">
        <f t="shared" si="4"/>
        <v>EUSA45 CMPL Curncy</v>
      </c>
      <c r="AW22" s="71" t="str">
        <f t="shared" si="4"/>
        <v>EUSA46 CMPL Curncy</v>
      </c>
      <c r="AX22" s="71" t="str">
        <f t="shared" si="4"/>
        <v>EUSA47 CMPL Curncy</v>
      </c>
      <c r="AY22" s="71" t="str">
        <f t="shared" si="4"/>
        <v>EUSA48 CMPL Curncy</v>
      </c>
      <c r="AZ22" s="71" t="str">
        <f t="shared" si="4"/>
        <v>EUSA49 CMPL Curncy</v>
      </c>
      <c r="BA22" s="71" t="str">
        <f t="shared" si="4"/>
        <v>EUSA50 CMPL Curncy</v>
      </c>
      <c r="BB22" s="71" t="str">
        <f t="shared" si="4"/>
        <v>EUSA51 CMPL Curncy</v>
      </c>
      <c r="BC22" s="71" t="str">
        <f t="shared" si="4"/>
        <v>EUSA52 CMPL Curncy</v>
      </c>
      <c r="BD22" s="71" t="str">
        <f t="shared" si="4"/>
        <v>EUSA53 CMPL Curncy</v>
      </c>
      <c r="BE22" s="71" t="str">
        <f t="shared" si="4"/>
        <v>EUSA54 CMPL Curncy</v>
      </c>
      <c r="BF22" s="71" t="str">
        <f t="shared" si="4"/>
        <v>EUSA55 CMPL Curncy</v>
      </c>
      <c r="BG22" s="71" t="str">
        <f t="shared" si="4"/>
        <v>EUSA56 CMPL Curncy</v>
      </c>
      <c r="BH22" s="71" t="str">
        <f t="shared" si="4"/>
        <v>EUSA57 CMPL Curncy</v>
      </c>
      <c r="BI22" s="71" t="str">
        <f t="shared" si="4"/>
        <v>EUSA58 CMPL Curncy</v>
      </c>
      <c r="BJ22" s="71" t="str">
        <f t="shared" si="4"/>
        <v>EUSA59 CMPL Curncy</v>
      </c>
      <c r="BK22" s="71" t="str">
        <f t="shared" si="4"/>
        <v>EUSA60 CMPL Curncy</v>
      </c>
    </row>
    <row r="23" spans="2:63" x14ac:dyDescent="0.25">
      <c r="B23" s="65" t="s">
        <v>15</v>
      </c>
      <c r="C23" s="69">
        <v>13</v>
      </c>
      <c r="D23" s="71" t="str">
        <f>D$11</f>
        <v>EUSA1 CMPL Curncy</v>
      </c>
      <c r="E23" s="71" t="str">
        <f t="shared" si="4"/>
        <v>EUSA2 CMPL Curncy</v>
      </c>
      <c r="F23" s="71" t="str">
        <f t="shared" si="4"/>
        <v>EUSA3 CMPL Curncy</v>
      </c>
      <c r="G23" s="71" t="str">
        <f t="shared" si="4"/>
        <v>EUSA4 CMPL Curncy</v>
      </c>
      <c r="H23" s="71" t="str">
        <f t="shared" si="4"/>
        <v>EUSA5 CMPL Curncy</v>
      </c>
      <c r="I23" s="71" t="str">
        <f t="shared" si="4"/>
        <v>EUSA6 CMPL Curncy</v>
      </c>
      <c r="J23" s="71" t="str">
        <f t="shared" si="4"/>
        <v>EUSA7 CMPL Curncy</v>
      </c>
      <c r="K23" s="71" t="str">
        <f t="shared" si="4"/>
        <v>EUSA8 CMPL Curncy</v>
      </c>
      <c r="L23" s="71" t="str">
        <f t="shared" si="4"/>
        <v>EUSA9 CMPL Curncy</v>
      </c>
      <c r="M23" s="71" t="str">
        <f t="shared" si="4"/>
        <v>EUSA10 CMPL Curncy</v>
      </c>
      <c r="N23" s="71" t="str">
        <f t="shared" si="4"/>
        <v>EUSA11 CMPL Curncy</v>
      </c>
      <c r="O23" s="71" t="str">
        <f t="shared" si="4"/>
        <v>EUSA12 CMPL Curncy</v>
      </c>
      <c r="P23" s="71" t="str">
        <f t="shared" si="4"/>
        <v>EUSA13 CMPL Curncy</v>
      </c>
      <c r="Q23" s="71" t="str">
        <f t="shared" si="4"/>
        <v>EUSA14 CMPL Curncy</v>
      </c>
      <c r="R23" s="71" t="str">
        <f t="shared" si="4"/>
        <v>EUSA15 CMPL Curncy</v>
      </c>
      <c r="S23" s="71" t="str">
        <f t="shared" si="4"/>
        <v>EUSA16 CMPL Curncy</v>
      </c>
      <c r="T23" s="71" t="str">
        <f t="shared" si="4"/>
        <v>EUSA17 CMPL Curncy</v>
      </c>
      <c r="U23" s="71" t="str">
        <f t="shared" si="4"/>
        <v>EUSA18 CMPL Curncy</v>
      </c>
      <c r="V23" s="71" t="str">
        <f t="shared" si="4"/>
        <v>EUSA19 CMPL Curncy</v>
      </c>
      <c r="W23" s="71" t="str">
        <f t="shared" si="4"/>
        <v>EUSA20 CMPL Curncy</v>
      </c>
      <c r="X23" s="71" t="str">
        <f t="shared" ref="X23:BK23" si="5">X$11</f>
        <v>EUSA21 CMPL Curncy</v>
      </c>
      <c r="Y23" s="71" t="str">
        <f t="shared" si="5"/>
        <v>EUSA22 CMPL Curncy</v>
      </c>
      <c r="Z23" s="71" t="str">
        <f t="shared" si="5"/>
        <v>EUSA23 CMPL Curncy</v>
      </c>
      <c r="AA23" s="71" t="str">
        <f t="shared" si="5"/>
        <v>EUSA24 CMPL Curncy</v>
      </c>
      <c r="AB23" s="71" t="str">
        <f t="shared" si="5"/>
        <v>EUSA25 CMPL Curncy</v>
      </c>
      <c r="AC23" s="71" t="str">
        <f t="shared" si="5"/>
        <v>EUSA26 CMPL Curncy</v>
      </c>
      <c r="AD23" s="71" t="str">
        <f t="shared" si="5"/>
        <v>EUSA27 CMPL Curncy</v>
      </c>
      <c r="AE23" s="71" t="str">
        <f t="shared" si="5"/>
        <v>EUSA28 CMPL Curncy</v>
      </c>
      <c r="AF23" s="71" t="str">
        <f t="shared" si="5"/>
        <v>EUSA29 CMPL Curncy</v>
      </c>
      <c r="AG23" s="71" t="str">
        <f t="shared" si="5"/>
        <v>EUSA30 CMPL Curncy</v>
      </c>
      <c r="AH23" s="71" t="str">
        <f t="shared" si="5"/>
        <v>EUSA31 CMPL Curncy</v>
      </c>
      <c r="AI23" s="71" t="str">
        <f t="shared" si="5"/>
        <v>EUSA32 CMPL Curncy</v>
      </c>
      <c r="AJ23" s="71" t="str">
        <f t="shared" si="5"/>
        <v>EUSA33 CMPL Curncy</v>
      </c>
      <c r="AK23" s="71" t="str">
        <f t="shared" si="5"/>
        <v>EUSA34 CMPL Curncy</v>
      </c>
      <c r="AL23" s="71" t="str">
        <f t="shared" si="5"/>
        <v>EUSA35 CMPL Curncy</v>
      </c>
      <c r="AM23" s="71" t="str">
        <f t="shared" si="5"/>
        <v>EUSA36 CMPL Curncy</v>
      </c>
      <c r="AN23" s="71" t="str">
        <f t="shared" si="5"/>
        <v>EUSA37 CMPL Curncy</v>
      </c>
      <c r="AO23" s="71" t="str">
        <f t="shared" si="5"/>
        <v>EUSA38 CMPL Curncy</v>
      </c>
      <c r="AP23" s="71" t="str">
        <f t="shared" si="5"/>
        <v>EUSA39 CMPL Curncy</v>
      </c>
      <c r="AQ23" s="71" t="str">
        <f t="shared" si="5"/>
        <v>EUSA40 CMPL Curncy</v>
      </c>
      <c r="AR23" s="71" t="str">
        <f t="shared" si="5"/>
        <v>EUSA41 CMPL Curncy</v>
      </c>
      <c r="AS23" s="71" t="str">
        <f t="shared" si="5"/>
        <v>EUSA42 CMPL Curncy</v>
      </c>
      <c r="AT23" s="71" t="str">
        <f t="shared" si="5"/>
        <v>EUSA43 CMPL Curncy</v>
      </c>
      <c r="AU23" s="71" t="str">
        <f t="shared" si="5"/>
        <v>EUSA44 CMPL Curncy</v>
      </c>
      <c r="AV23" s="71" t="str">
        <f t="shared" si="5"/>
        <v>EUSA45 CMPL Curncy</v>
      </c>
      <c r="AW23" s="71" t="str">
        <f t="shared" si="5"/>
        <v>EUSA46 CMPL Curncy</v>
      </c>
      <c r="AX23" s="71" t="str">
        <f t="shared" si="5"/>
        <v>EUSA47 CMPL Curncy</v>
      </c>
      <c r="AY23" s="71" t="str">
        <f t="shared" si="5"/>
        <v>EUSA48 CMPL Curncy</v>
      </c>
      <c r="AZ23" s="71" t="str">
        <f t="shared" si="5"/>
        <v>EUSA49 CMPL Curncy</v>
      </c>
      <c r="BA23" s="71" t="str">
        <f t="shared" si="5"/>
        <v>EUSA50 CMPL Curncy</v>
      </c>
      <c r="BB23" s="71" t="str">
        <f t="shared" si="5"/>
        <v>EUSA51 CMPL Curncy</v>
      </c>
      <c r="BC23" s="71" t="str">
        <f t="shared" si="5"/>
        <v>EUSA52 CMPL Curncy</v>
      </c>
      <c r="BD23" s="71" t="str">
        <f t="shared" si="5"/>
        <v>EUSA53 CMPL Curncy</v>
      </c>
      <c r="BE23" s="71" t="str">
        <f t="shared" si="5"/>
        <v>EUSA54 CMPL Curncy</v>
      </c>
      <c r="BF23" s="71" t="str">
        <f t="shared" si="5"/>
        <v>EUSA55 CMPL Curncy</v>
      </c>
      <c r="BG23" s="71" t="str">
        <f t="shared" si="5"/>
        <v>EUSA56 CMPL Curncy</v>
      </c>
      <c r="BH23" s="71" t="str">
        <f t="shared" si="5"/>
        <v>EUSA57 CMPL Curncy</v>
      </c>
      <c r="BI23" s="71" t="str">
        <f t="shared" si="5"/>
        <v>EUSA58 CMPL Curncy</v>
      </c>
      <c r="BJ23" s="71" t="str">
        <f t="shared" si="5"/>
        <v>EUSA59 CMPL Curncy</v>
      </c>
      <c r="BK23" s="71" t="str">
        <f t="shared" si="5"/>
        <v>EUSA60 CMPL Curncy</v>
      </c>
    </row>
    <row r="24" spans="2:63" x14ac:dyDescent="0.25">
      <c r="B24" s="65" t="s">
        <v>17</v>
      </c>
      <c r="C24" s="69">
        <v>14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</row>
    <row r="25" spans="2:63" x14ac:dyDescent="0.25">
      <c r="B25" s="65" t="s">
        <v>94</v>
      </c>
      <c r="C25" s="69">
        <v>15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</row>
    <row r="26" spans="2:63" x14ac:dyDescent="0.25">
      <c r="B26" s="65" t="s">
        <v>97</v>
      </c>
      <c r="C26" s="69">
        <v>16</v>
      </c>
      <c r="D26" s="71" t="str">
        <f>D$11</f>
        <v>EUSA1 CMPL Curncy</v>
      </c>
      <c r="E26" s="71" t="str">
        <f t="shared" ref="E26:BK28" si="6">E$11</f>
        <v>EUSA2 CMPL Curncy</v>
      </c>
      <c r="F26" s="71" t="str">
        <f t="shared" si="6"/>
        <v>EUSA3 CMPL Curncy</v>
      </c>
      <c r="G26" s="71" t="str">
        <f t="shared" si="6"/>
        <v>EUSA4 CMPL Curncy</v>
      </c>
      <c r="H26" s="71" t="str">
        <f t="shared" si="6"/>
        <v>EUSA5 CMPL Curncy</v>
      </c>
      <c r="I26" s="71" t="str">
        <f t="shared" si="6"/>
        <v>EUSA6 CMPL Curncy</v>
      </c>
      <c r="J26" s="71" t="str">
        <f t="shared" si="6"/>
        <v>EUSA7 CMPL Curncy</v>
      </c>
      <c r="K26" s="71" t="str">
        <f t="shared" si="6"/>
        <v>EUSA8 CMPL Curncy</v>
      </c>
      <c r="L26" s="71" t="str">
        <f t="shared" si="6"/>
        <v>EUSA9 CMPL Curncy</v>
      </c>
      <c r="M26" s="71" t="str">
        <f t="shared" si="6"/>
        <v>EUSA10 CMPL Curncy</v>
      </c>
      <c r="N26" s="71" t="str">
        <f t="shared" si="6"/>
        <v>EUSA11 CMPL Curncy</v>
      </c>
      <c r="O26" s="71" t="str">
        <f t="shared" si="6"/>
        <v>EUSA12 CMPL Curncy</v>
      </c>
      <c r="P26" s="71" t="str">
        <f t="shared" si="6"/>
        <v>EUSA13 CMPL Curncy</v>
      </c>
      <c r="Q26" s="71" t="str">
        <f t="shared" si="6"/>
        <v>EUSA14 CMPL Curncy</v>
      </c>
      <c r="R26" s="71" t="str">
        <f t="shared" si="6"/>
        <v>EUSA15 CMPL Curncy</v>
      </c>
      <c r="S26" s="71" t="str">
        <f t="shared" si="6"/>
        <v>EUSA16 CMPL Curncy</v>
      </c>
      <c r="T26" s="71" t="str">
        <f t="shared" si="6"/>
        <v>EUSA17 CMPL Curncy</v>
      </c>
      <c r="U26" s="71" t="str">
        <f t="shared" si="6"/>
        <v>EUSA18 CMPL Curncy</v>
      </c>
      <c r="V26" s="71" t="str">
        <f t="shared" si="6"/>
        <v>EUSA19 CMPL Curncy</v>
      </c>
      <c r="W26" s="71" t="str">
        <f t="shared" si="6"/>
        <v>EUSA20 CMPL Curncy</v>
      </c>
      <c r="X26" s="71" t="str">
        <f t="shared" si="6"/>
        <v>EUSA21 CMPL Curncy</v>
      </c>
      <c r="Y26" s="71" t="str">
        <f t="shared" si="6"/>
        <v>EUSA22 CMPL Curncy</v>
      </c>
      <c r="Z26" s="71" t="str">
        <f t="shared" si="6"/>
        <v>EUSA23 CMPL Curncy</v>
      </c>
      <c r="AA26" s="71" t="str">
        <f t="shared" si="6"/>
        <v>EUSA24 CMPL Curncy</v>
      </c>
      <c r="AB26" s="71" t="str">
        <f t="shared" si="6"/>
        <v>EUSA25 CMPL Curncy</v>
      </c>
      <c r="AC26" s="71" t="str">
        <f t="shared" si="6"/>
        <v>EUSA26 CMPL Curncy</v>
      </c>
      <c r="AD26" s="71" t="str">
        <f t="shared" si="6"/>
        <v>EUSA27 CMPL Curncy</v>
      </c>
      <c r="AE26" s="71" t="str">
        <f t="shared" si="6"/>
        <v>EUSA28 CMPL Curncy</v>
      </c>
      <c r="AF26" s="71" t="str">
        <f t="shared" si="6"/>
        <v>EUSA29 CMPL Curncy</v>
      </c>
      <c r="AG26" s="71" t="str">
        <f t="shared" si="6"/>
        <v>EUSA30 CMPL Curncy</v>
      </c>
      <c r="AH26" s="71" t="str">
        <f t="shared" si="6"/>
        <v>EUSA31 CMPL Curncy</v>
      </c>
      <c r="AI26" s="71" t="str">
        <f t="shared" si="6"/>
        <v>EUSA32 CMPL Curncy</v>
      </c>
      <c r="AJ26" s="71" t="str">
        <f t="shared" si="6"/>
        <v>EUSA33 CMPL Curncy</v>
      </c>
      <c r="AK26" s="71" t="str">
        <f t="shared" si="6"/>
        <v>EUSA34 CMPL Curncy</v>
      </c>
      <c r="AL26" s="71" t="str">
        <f t="shared" si="6"/>
        <v>EUSA35 CMPL Curncy</v>
      </c>
      <c r="AM26" s="71" t="str">
        <f t="shared" si="6"/>
        <v>EUSA36 CMPL Curncy</v>
      </c>
      <c r="AN26" s="71" t="str">
        <f t="shared" si="6"/>
        <v>EUSA37 CMPL Curncy</v>
      </c>
      <c r="AO26" s="71" t="str">
        <f t="shared" si="6"/>
        <v>EUSA38 CMPL Curncy</v>
      </c>
      <c r="AP26" s="71" t="str">
        <f t="shared" si="6"/>
        <v>EUSA39 CMPL Curncy</v>
      </c>
      <c r="AQ26" s="71" t="str">
        <f t="shared" si="6"/>
        <v>EUSA40 CMPL Curncy</v>
      </c>
      <c r="AR26" s="71" t="str">
        <f t="shared" si="6"/>
        <v>EUSA41 CMPL Curncy</v>
      </c>
      <c r="AS26" s="71" t="str">
        <f t="shared" si="6"/>
        <v>EUSA42 CMPL Curncy</v>
      </c>
      <c r="AT26" s="71" t="str">
        <f t="shared" si="6"/>
        <v>EUSA43 CMPL Curncy</v>
      </c>
      <c r="AU26" s="71" t="str">
        <f t="shared" si="6"/>
        <v>EUSA44 CMPL Curncy</v>
      </c>
      <c r="AV26" s="71" t="str">
        <f t="shared" si="6"/>
        <v>EUSA45 CMPL Curncy</v>
      </c>
      <c r="AW26" s="71" t="str">
        <f t="shared" si="6"/>
        <v>EUSA46 CMPL Curncy</v>
      </c>
      <c r="AX26" s="71" t="str">
        <f t="shared" si="6"/>
        <v>EUSA47 CMPL Curncy</v>
      </c>
      <c r="AY26" s="71" t="str">
        <f t="shared" si="6"/>
        <v>EUSA48 CMPL Curncy</v>
      </c>
      <c r="AZ26" s="71" t="str">
        <f t="shared" si="6"/>
        <v>EUSA49 CMPL Curncy</v>
      </c>
      <c r="BA26" s="71" t="str">
        <f t="shared" si="6"/>
        <v>EUSA50 CMPL Curncy</v>
      </c>
      <c r="BB26" s="71" t="str">
        <f t="shared" si="6"/>
        <v>EUSA51 CMPL Curncy</v>
      </c>
      <c r="BC26" s="71" t="str">
        <f t="shared" si="6"/>
        <v>EUSA52 CMPL Curncy</v>
      </c>
      <c r="BD26" s="71" t="str">
        <f t="shared" si="6"/>
        <v>EUSA53 CMPL Curncy</v>
      </c>
      <c r="BE26" s="71" t="str">
        <f t="shared" si="6"/>
        <v>EUSA54 CMPL Curncy</v>
      </c>
      <c r="BF26" s="71" t="str">
        <f t="shared" si="6"/>
        <v>EUSA55 CMPL Curncy</v>
      </c>
      <c r="BG26" s="71" t="str">
        <f t="shared" si="6"/>
        <v>EUSA56 CMPL Curncy</v>
      </c>
      <c r="BH26" s="71" t="str">
        <f t="shared" si="6"/>
        <v>EUSA57 CMPL Curncy</v>
      </c>
      <c r="BI26" s="71" t="str">
        <f t="shared" si="6"/>
        <v>EUSA58 CMPL Curncy</v>
      </c>
      <c r="BJ26" s="71" t="str">
        <f t="shared" si="6"/>
        <v>EUSA59 CMPL Curncy</v>
      </c>
      <c r="BK26" s="71" t="str">
        <f t="shared" si="6"/>
        <v>EUSA60 CMPL Curncy</v>
      </c>
    </row>
    <row r="27" spans="2:63" x14ac:dyDescent="0.25">
      <c r="B27" s="65" t="s">
        <v>19</v>
      </c>
      <c r="C27" s="69">
        <v>17</v>
      </c>
      <c r="D27" s="71" t="str">
        <f>D$11</f>
        <v>EUSA1 CMPL Curncy</v>
      </c>
      <c r="E27" s="71" t="str">
        <f t="shared" si="6"/>
        <v>EUSA2 CMPL Curncy</v>
      </c>
      <c r="F27" s="71" t="str">
        <f t="shared" si="6"/>
        <v>EUSA3 CMPL Curncy</v>
      </c>
      <c r="G27" s="71" t="str">
        <f t="shared" si="6"/>
        <v>EUSA4 CMPL Curncy</v>
      </c>
      <c r="H27" s="71" t="str">
        <f t="shared" si="6"/>
        <v>EUSA5 CMPL Curncy</v>
      </c>
      <c r="I27" s="71" t="str">
        <f t="shared" si="6"/>
        <v>EUSA6 CMPL Curncy</v>
      </c>
      <c r="J27" s="71" t="str">
        <f t="shared" si="6"/>
        <v>EUSA7 CMPL Curncy</v>
      </c>
      <c r="K27" s="71" t="str">
        <f t="shared" si="6"/>
        <v>EUSA8 CMPL Curncy</v>
      </c>
      <c r="L27" s="71" t="str">
        <f t="shared" si="6"/>
        <v>EUSA9 CMPL Curncy</v>
      </c>
      <c r="M27" s="71" t="str">
        <f t="shared" si="6"/>
        <v>EUSA10 CMPL Curncy</v>
      </c>
      <c r="N27" s="71" t="str">
        <f t="shared" si="6"/>
        <v>EUSA11 CMPL Curncy</v>
      </c>
      <c r="O27" s="71" t="str">
        <f t="shared" si="6"/>
        <v>EUSA12 CMPL Curncy</v>
      </c>
      <c r="P27" s="71" t="str">
        <f t="shared" si="6"/>
        <v>EUSA13 CMPL Curncy</v>
      </c>
      <c r="Q27" s="71" t="str">
        <f t="shared" si="6"/>
        <v>EUSA14 CMPL Curncy</v>
      </c>
      <c r="R27" s="71" t="str">
        <f t="shared" si="6"/>
        <v>EUSA15 CMPL Curncy</v>
      </c>
      <c r="S27" s="71" t="str">
        <f t="shared" si="6"/>
        <v>EUSA16 CMPL Curncy</v>
      </c>
      <c r="T27" s="71" t="str">
        <f t="shared" si="6"/>
        <v>EUSA17 CMPL Curncy</v>
      </c>
      <c r="U27" s="71" t="str">
        <f t="shared" si="6"/>
        <v>EUSA18 CMPL Curncy</v>
      </c>
      <c r="V27" s="71" t="str">
        <f t="shared" si="6"/>
        <v>EUSA19 CMPL Curncy</v>
      </c>
      <c r="W27" s="71" t="str">
        <f t="shared" si="6"/>
        <v>EUSA20 CMPL Curncy</v>
      </c>
      <c r="X27" s="71" t="str">
        <f t="shared" si="6"/>
        <v>EUSA21 CMPL Curncy</v>
      </c>
      <c r="Y27" s="71" t="str">
        <f t="shared" si="6"/>
        <v>EUSA22 CMPL Curncy</v>
      </c>
      <c r="Z27" s="71" t="str">
        <f t="shared" si="6"/>
        <v>EUSA23 CMPL Curncy</v>
      </c>
      <c r="AA27" s="71" t="str">
        <f t="shared" si="6"/>
        <v>EUSA24 CMPL Curncy</v>
      </c>
      <c r="AB27" s="71" t="str">
        <f t="shared" si="6"/>
        <v>EUSA25 CMPL Curncy</v>
      </c>
      <c r="AC27" s="71" t="str">
        <f t="shared" si="6"/>
        <v>EUSA26 CMPL Curncy</v>
      </c>
      <c r="AD27" s="71" t="str">
        <f t="shared" si="6"/>
        <v>EUSA27 CMPL Curncy</v>
      </c>
      <c r="AE27" s="71" t="str">
        <f t="shared" si="6"/>
        <v>EUSA28 CMPL Curncy</v>
      </c>
      <c r="AF27" s="71" t="str">
        <f t="shared" si="6"/>
        <v>EUSA29 CMPL Curncy</v>
      </c>
      <c r="AG27" s="71" t="str">
        <f t="shared" si="6"/>
        <v>EUSA30 CMPL Curncy</v>
      </c>
      <c r="AH27" s="71" t="str">
        <f t="shared" si="6"/>
        <v>EUSA31 CMPL Curncy</v>
      </c>
      <c r="AI27" s="71" t="str">
        <f t="shared" si="6"/>
        <v>EUSA32 CMPL Curncy</v>
      </c>
      <c r="AJ27" s="71" t="str">
        <f t="shared" si="6"/>
        <v>EUSA33 CMPL Curncy</v>
      </c>
      <c r="AK27" s="71" t="str">
        <f t="shared" si="6"/>
        <v>EUSA34 CMPL Curncy</v>
      </c>
      <c r="AL27" s="71" t="str">
        <f t="shared" si="6"/>
        <v>EUSA35 CMPL Curncy</v>
      </c>
      <c r="AM27" s="71" t="str">
        <f t="shared" si="6"/>
        <v>EUSA36 CMPL Curncy</v>
      </c>
      <c r="AN27" s="71" t="str">
        <f t="shared" si="6"/>
        <v>EUSA37 CMPL Curncy</v>
      </c>
      <c r="AO27" s="71" t="str">
        <f t="shared" si="6"/>
        <v>EUSA38 CMPL Curncy</v>
      </c>
      <c r="AP27" s="71" t="str">
        <f t="shared" si="6"/>
        <v>EUSA39 CMPL Curncy</v>
      </c>
      <c r="AQ27" s="71" t="str">
        <f t="shared" si="6"/>
        <v>EUSA40 CMPL Curncy</v>
      </c>
      <c r="AR27" s="71" t="str">
        <f t="shared" si="6"/>
        <v>EUSA41 CMPL Curncy</v>
      </c>
      <c r="AS27" s="71" t="str">
        <f t="shared" si="6"/>
        <v>EUSA42 CMPL Curncy</v>
      </c>
      <c r="AT27" s="71" t="str">
        <f t="shared" si="6"/>
        <v>EUSA43 CMPL Curncy</v>
      </c>
      <c r="AU27" s="71" t="str">
        <f t="shared" si="6"/>
        <v>EUSA44 CMPL Curncy</v>
      </c>
      <c r="AV27" s="71" t="str">
        <f t="shared" si="6"/>
        <v>EUSA45 CMPL Curncy</v>
      </c>
      <c r="AW27" s="71" t="str">
        <f t="shared" si="6"/>
        <v>EUSA46 CMPL Curncy</v>
      </c>
      <c r="AX27" s="71" t="str">
        <f t="shared" si="6"/>
        <v>EUSA47 CMPL Curncy</v>
      </c>
      <c r="AY27" s="71" t="str">
        <f t="shared" si="6"/>
        <v>EUSA48 CMPL Curncy</v>
      </c>
      <c r="AZ27" s="71" t="str">
        <f t="shared" si="6"/>
        <v>EUSA49 CMPL Curncy</v>
      </c>
      <c r="BA27" s="71" t="str">
        <f t="shared" si="6"/>
        <v>EUSA50 CMPL Curncy</v>
      </c>
      <c r="BB27" s="71" t="str">
        <f t="shared" si="6"/>
        <v>EUSA51 CMPL Curncy</v>
      </c>
      <c r="BC27" s="71" t="str">
        <f t="shared" si="6"/>
        <v>EUSA52 CMPL Curncy</v>
      </c>
      <c r="BD27" s="71" t="str">
        <f t="shared" si="6"/>
        <v>EUSA53 CMPL Curncy</v>
      </c>
      <c r="BE27" s="71" t="str">
        <f t="shared" si="6"/>
        <v>EUSA54 CMPL Curncy</v>
      </c>
      <c r="BF27" s="71" t="str">
        <f t="shared" si="6"/>
        <v>EUSA55 CMPL Curncy</v>
      </c>
      <c r="BG27" s="71" t="str">
        <f t="shared" si="6"/>
        <v>EUSA56 CMPL Curncy</v>
      </c>
      <c r="BH27" s="71" t="str">
        <f t="shared" si="6"/>
        <v>EUSA57 CMPL Curncy</v>
      </c>
      <c r="BI27" s="71" t="str">
        <f t="shared" si="6"/>
        <v>EUSA58 CMPL Curncy</v>
      </c>
      <c r="BJ27" s="71" t="str">
        <f t="shared" si="6"/>
        <v>EUSA59 CMPL Curncy</v>
      </c>
      <c r="BK27" s="71" t="str">
        <f t="shared" si="6"/>
        <v>EUSA60 CMPL Curncy</v>
      </c>
    </row>
    <row r="28" spans="2:63" x14ac:dyDescent="0.25">
      <c r="B28" s="65" t="s">
        <v>98</v>
      </c>
      <c r="C28" s="69">
        <v>18</v>
      </c>
      <c r="D28" s="71" t="str">
        <f>D$11</f>
        <v>EUSA1 CMPL Curncy</v>
      </c>
      <c r="E28" s="71" t="str">
        <f t="shared" si="6"/>
        <v>EUSA2 CMPL Curncy</v>
      </c>
      <c r="F28" s="71" t="str">
        <f t="shared" si="6"/>
        <v>EUSA3 CMPL Curncy</v>
      </c>
      <c r="G28" s="71" t="str">
        <f t="shared" si="6"/>
        <v>EUSA4 CMPL Curncy</v>
      </c>
      <c r="H28" s="71" t="str">
        <f t="shared" si="6"/>
        <v>EUSA5 CMPL Curncy</v>
      </c>
      <c r="I28" s="71" t="str">
        <f t="shared" si="6"/>
        <v>EUSA6 CMPL Curncy</v>
      </c>
      <c r="J28" s="71" t="str">
        <f t="shared" si="6"/>
        <v>EUSA7 CMPL Curncy</v>
      </c>
      <c r="K28" s="71" t="str">
        <f t="shared" si="6"/>
        <v>EUSA8 CMPL Curncy</v>
      </c>
      <c r="L28" s="71" t="str">
        <f t="shared" si="6"/>
        <v>EUSA9 CMPL Curncy</v>
      </c>
      <c r="M28" s="71" t="str">
        <f t="shared" si="6"/>
        <v>EUSA10 CMPL Curncy</v>
      </c>
      <c r="N28" s="71" t="str">
        <f t="shared" si="6"/>
        <v>EUSA11 CMPL Curncy</v>
      </c>
      <c r="O28" s="71" t="str">
        <f t="shared" si="6"/>
        <v>EUSA12 CMPL Curncy</v>
      </c>
      <c r="P28" s="71" t="str">
        <f t="shared" si="6"/>
        <v>EUSA13 CMPL Curncy</v>
      </c>
      <c r="Q28" s="71" t="str">
        <f t="shared" si="6"/>
        <v>EUSA14 CMPL Curncy</v>
      </c>
      <c r="R28" s="71" t="str">
        <f t="shared" si="6"/>
        <v>EUSA15 CMPL Curncy</v>
      </c>
      <c r="S28" s="71" t="str">
        <f t="shared" si="6"/>
        <v>EUSA16 CMPL Curncy</v>
      </c>
      <c r="T28" s="71" t="str">
        <f t="shared" si="6"/>
        <v>EUSA17 CMPL Curncy</v>
      </c>
      <c r="U28" s="71" t="str">
        <f t="shared" si="6"/>
        <v>EUSA18 CMPL Curncy</v>
      </c>
      <c r="V28" s="71" t="str">
        <f t="shared" si="6"/>
        <v>EUSA19 CMPL Curncy</v>
      </c>
      <c r="W28" s="71" t="str">
        <f t="shared" si="6"/>
        <v>EUSA20 CMPL Curncy</v>
      </c>
      <c r="X28" s="71" t="str">
        <f t="shared" si="6"/>
        <v>EUSA21 CMPL Curncy</v>
      </c>
      <c r="Y28" s="71" t="str">
        <f t="shared" si="6"/>
        <v>EUSA22 CMPL Curncy</v>
      </c>
      <c r="Z28" s="71" t="str">
        <f t="shared" si="6"/>
        <v>EUSA23 CMPL Curncy</v>
      </c>
      <c r="AA28" s="71" t="str">
        <f t="shared" si="6"/>
        <v>EUSA24 CMPL Curncy</v>
      </c>
      <c r="AB28" s="71" t="str">
        <f t="shared" si="6"/>
        <v>EUSA25 CMPL Curncy</v>
      </c>
      <c r="AC28" s="71" t="str">
        <f t="shared" si="6"/>
        <v>EUSA26 CMPL Curncy</v>
      </c>
      <c r="AD28" s="71" t="str">
        <f t="shared" si="6"/>
        <v>EUSA27 CMPL Curncy</v>
      </c>
      <c r="AE28" s="71" t="str">
        <f t="shared" si="6"/>
        <v>EUSA28 CMPL Curncy</v>
      </c>
      <c r="AF28" s="71" t="str">
        <f t="shared" si="6"/>
        <v>EUSA29 CMPL Curncy</v>
      </c>
      <c r="AG28" s="71" t="str">
        <f t="shared" si="6"/>
        <v>EUSA30 CMPL Curncy</v>
      </c>
      <c r="AH28" s="71" t="str">
        <f t="shared" si="6"/>
        <v>EUSA31 CMPL Curncy</v>
      </c>
      <c r="AI28" s="71" t="str">
        <f t="shared" si="6"/>
        <v>EUSA32 CMPL Curncy</v>
      </c>
      <c r="AJ28" s="71" t="str">
        <f t="shared" si="6"/>
        <v>EUSA33 CMPL Curncy</v>
      </c>
      <c r="AK28" s="71" t="str">
        <f t="shared" si="6"/>
        <v>EUSA34 CMPL Curncy</v>
      </c>
      <c r="AL28" s="71" t="str">
        <f t="shared" si="6"/>
        <v>EUSA35 CMPL Curncy</v>
      </c>
      <c r="AM28" s="71" t="str">
        <f t="shared" si="6"/>
        <v>EUSA36 CMPL Curncy</v>
      </c>
      <c r="AN28" s="71" t="str">
        <f t="shared" si="6"/>
        <v>EUSA37 CMPL Curncy</v>
      </c>
      <c r="AO28" s="71" t="str">
        <f t="shared" si="6"/>
        <v>EUSA38 CMPL Curncy</v>
      </c>
      <c r="AP28" s="71" t="str">
        <f t="shared" si="6"/>
        <v>EUSA39 CMPL Curncy</v>
      </c>
      <c r="AQ28" s="71" t="str">
        <f t="shared" si="6"/>
        <v>EUSA40 CMPL Curncy</v>
      </c>
      <c r="AR28" s="71" t="str">
        <f t="shared" si="6"/>
        <v>EUSA41 CMPL Curncy</v>
      </c>
      <c r="AS28" s="71" t="str">
        <f t="shared" si="6"/>
        <v>EUSA42 CMPL Curncy</v>
      </c>
      <c r="AT28" s="71" t="str">
        <f t="shared" si="6"/>
        <v>EUSA43 CMPL Curncy</v>
      </c>
      <c r="AU28" s="71" t="str">
        <f t="shared" si="6"/>
        <v>EUSA44 CMPL Curncy</v>
      </c>
      <c r="AV28" s="71" t="str">
        <f t="shared" si="6"/>
        <v>EUSA45 CMPL Curncy</v>
      </c>
      <c r="AW28" s="71" t="str">
        <f t="shared" si="6"/>
        <v>EUSA46 CMPL Curncy</v>
      </c>
      <c r="AX28" s="71" t="str">
        <f t="shared" si="6"/>
        <v>EUSA47 CMPL Curncy</v>
      </c>
      <c r="AY28" s="71" t="str">
        <f t="shared" si="6"/>
        <v>EUSA48 CMPL Curncy</v>
      </c>
      <c r="AZ28" s="71" t="str">
        <f t="shared" si="6"/>
        <v>EUSA49 CMPL Curncy</v>
      </c>
      <c r="BA28" s="71" t="str">
        <f t="shared" si="6"/>
        <v>EUSA50 CMPL Curncy</v>
      </c>
      <c r="BB28" s="71" t="str">
        <f t="shared" si="6"/>
        <v>EUSA51 CMPL Curncy</v>
      </c>
      <c r="BC28" s="71" t="str">
        <f t="shared" si="6"/>
        <v>EUSA52 CMPL Curncy</v>
      </c>
      <c r="BD28" s="71" t="str">
        <f t="shared" si="6"/>
        <v>EUSA53 CMPL Curncy</v>
      </c>
      <c r="BE28" s="71" t="str">
        <f t="shared" si="6"/>
        <v>EUSA54 CMPL Curncy</v>
      </c>
      <c r="BF28" s="71" t="str">
        <f t="shared" si="6"/>
        <v>EUSA55 CMPL Curncy</v>
      </c>
      <c r="BG28" s="71" t="str">
        <f t="shared" si="6"/>
        <v>EUSA56 CMPL Curncy</v>
      </c>
      <c r="BH28" s="71" t="str">
        <f t="shared" si="6"/>
        <v>EUSA57 CMPL Curncy</v>
      </c>
      <c r="BI28" s="71" t="str">
        <f t="shared" si="6"/>
        <v>EUSA58 CMPL Curncy</v>
      </c>
      <c r="BJ28" s="71" t="str">
        <f t="shared" si="6"/>
        <v>EUSA59 CMPL Curncy</v>
      </c>
      <c r="BK28" s="71" t="str">
        <f t="shared" si="6"/>
        <v>EUSA60 CMPL Curncy</v>
      </c>
    </row>
    <row r="29" spans="2:63" x14ac:dyDescent="0.25">
      <c r="B29" s="65" t="s">
        <v>100</v>
      </c>
      <c r="C29" s="69">
        <v>19</v>
      </c>
      <c r="D29" s="71" t="str">
        <f>"SFSW"&amp;D$6&amp;" CMPL Curncy"</f>
        <v>SFSW1 CMPL Curncy</v>
      </c>
      <c r="E29" s="71" t="str">
        <f t="shared" ref="E29:BK29" si="7">"SFSW"&amp;E$6&amp;" CMPL Curncy"</f>
        <v>SFSW2 CMPL Curncy</v>
      </c>
      <c r="F29" s="71" t="str">
        <f t="shared" si="7"/>
        <v>SFSW3 CMPL Curncy</v>
      </c>
      <c r="G29" s="71" t="str">
        <f t="shared" si="7"/>
        <v>SFSW4 CMPL Curncy</v>
      </c>
      <c r="H29" s="71" t="str">
        <f t="shared" si="7"/>
        <v>SFSW5 CMPL Curncy</v>
      </c>
      <c r="I29" s="71" t="str">
        <f t="shared" si="7"/>
        <v>SFSW6 CMPL Curncy</v>
      </c>
      <c r="J29" s="71" t="str">
        <f t="shared" si="7"/>
        <v>SFSW7 CMPL Curncy</v>
      </c>
      <c r="K29" s="71" t="str">
        <f t="shared" si="7"/>
        <v>SFSW8 CMPL Curncy</v>
      </c>
      <c r="L29" s="71" t="str">
        <f t="shared" si="7"/>
        <v>SFSW9 CMPL Curncy</v>
      </c>
      <c r="M29" s="71" t="str">
        <f t="shared" si="7"/>
        <v>SFSW10 CMPL Curncy</v>
      </c>
      <c r="N29" s="71" t="str">
        <f t="shared" si="7"/>
        <v>SFSW11 CMPL Curncy</v>
      </c>
      <c r="O29" s="71" t="str">
        <f t="shared" si="7"/>
        <v>SFSW12 CMPL Curncy</v>
      </c>
      <c r="P29" s="71" t="str">
        <f t="shared" si="7"/>
        <v>SFSW13 CMPL Curncy</v>
      </c>
      <c r="Q29" s="71" t="str">
        <f t="shared" si="7"/>
        <v>SFSW14 CMPL Curncy</v>
      </c>
      <c r="R29" s="71" t="str">
        <f t="shared" si="7"/>
        <v>SFSW15 CMPL Curncy</v>
      </c>
      <c r="S29" s="71" t="str">
        <f t="shared" si="7"/>
        <v>SFSW16 CMPL Curncy</v>
      </c>
      <c r="T29" s="71" t="str">
        <f t="shared" si="7"/>
        <v>SFSW17 CMPL Curncy</v>
      </c>
      <c r="U29" s="71" t="str">
        <f t="shared" si="7"/>
        <v>SFSW18 CMPL Curncy</v>
      </c>
      <c r="V29" s="71" t="str">
        <f t="shared" si="7"/>
        <v>SFSW19 CMPL Curncy</v>
      </c>
      <c r="W29" s="71" t="str">
        <f t="shared" si="7"/>
        <v>SFSW20 CMPL Curncy</v>
      </c>
      <c r="X29" s="71" t="str">
        <f t="shared" si="7"/>
        <v>SFSW21 CMPL Curncy</v>
      </c>
      <c r="Y29" s="71" t="str">
        <f t="shared" si="7"/>
        <v>SFSW22 CMPL Curncy</v>
      </c>
      <c r="Z29" s="71" t="str">
        <f t="shared" si="7"/>
        <v>SFSW23 CMPL Curncy</v>
      </c>
      <c r="AA29" s="71" t="str">
        <f t="shared" si="7"/>
        <v>SFSW24 CMPL Curncy</v>
      </c>
      <c r="AB29" s="71" t="str">
        <f t="shared" si="7"/>
        <v>SFSW25 CMPL Curncy</v>
      </c>
      <c r="AC29" s="71" t="str">
        <f t="shared" si="7"/>
        <v>SFSW26 CMPL Curncy</v>
      </c>
      <c r="AD29" s="71" t="str">
        <f t="shared" si="7"/>
        <v>SFSW27 CMPL Curncy</v>
      </c>
      <c r="AE29" s="71" t="str">
        <f t="shared" si="7"/>
        <v>SFSW28 CMPL Curncy</v>
      </c>
      <c r="AF29" s="71" t="str">
        <f t="shared" si="7"/>
        <v>SFSW29 CMPL Curncy</v>
      </c>
      <c r="AG29" s="71" t="str">
        <f t="shared" si="7"/>
        <v>SFSW30 CMPL Curncy</v>
      </c>
      <c r="AH29" s="71" t="str">
        <f t="shared" si="7"/>
        <v>SFSW31 CMPL Curncy</v>
      </c>
      <c r="AI29" s="71" t="str">
        <f t="shared" si="7"/>
        <v>SFSW32 CMPL Curncy</v>
      </c>
      <c r="AJ29" s="71" t="str">
        <f t="shared" si="7"/>
        <v>SFSW33 CMPL Curncy</v>
      </c>
      <c r="AK29" s="71" t="str">
        <f t="shared" si="7"/>
        <v>SFSW34 CMPL Curncy</v>
      </c>
      <c r="AL29" s="71" t="str">
        <f t="shared" si="7"/>
        <v>SFSW35 CMPL Curncy</v>
      </c>
      <c r="AM29" s="71" t="str">
        <f t="shared" si="7"/>
        <v>SFSW36 CMPL Curncy</v>
      </c>
      <c r="AN29" s="71" t="str">
        <f t="shared" si="7"/>
        <v>SFSW37 CMPL Curncy</v>
      </c>
      <c r="AO29" s="71" t="str">
        <f t="shared" si="7"/>
        <v>SFSW38 CMPL Curncy</v>
      </c>
      <c r="AP29" s="71" t="str">
        <f t="shared" si="7"/>
        <v>SFSW39 CMPL Curncy</v>
      </c>
      <c r="AQ29" s="71" t="str">
        <f t="shared" si="7"/>
        <v>SFSW40 CMPL Curncy</v>
      </c>
      <c r="AR29" s="71" t="str">
        <f t="shared" si="7"/>
        <v>SFSW41 CMPL Curncy</v>
      </c>
      <c r="AS29" s="71" t="str">
        <f t="shared" si="7"/>
        <v>SFSW42 CMPL Curncy</v>
      </c>
      <c r="AT29" s="71" t="str">
        <f t="shared" si="7"/>
        <v>SFSW43 CMPL Curncy</v>
      </c>
      <c r="AU29" s="71" t="str">
        <f t="shared" si="7"/>
        <v>SFSW44 CMPL Curncy</v>
      </c>
      <c r="AV29" s="71" t="str">
        <f t="shared" si="7"/>
        <v>SFSW45 CMPL Curncy</v>
      </c>
      <c r="AW29" s="71" t="str">
        <f t="shared" si="7"/>
        <v>SFSW46 CMPL Curncy</v>
      </c>
      <c r="AX29" s="71" t="str">
        <f t="shared" si="7"/>
        <v>SFSW47 CMPL Curncy</v>
      </c>
      <c r="AY29" s="71" t="str">
        <f t="shared" si="7"/>
        <v>SFSW48 CMPL Curncy</v>
      </c>
      <c r="AZ29" s="71" t="str">
        <f t="shared" si="7"/>
        <v>SFSW49 CMPL Curncy</v>
      </c>
      <c r="BA29" s="71" t="str">
        <f t="shared" si="7"/>
        <v>SFSW50 CMPL Curncy</v>
      </c>
      <c r="BB29" s="71" t="str">
        <f t="shared" si="7"/>
        <v>SFSW51 CMPL Curncy</v>
      </c>
      <c r="BC29" s="71" t="str">
        <f t="shared" si="7"/>
        <v>SFSW52 CMPL Curncy</v>
      </c>
      <c r="BD29" s="71" t="str">
        <f t="shared" si="7"/>
        <v>SFSW53 CMPL Curncy</v>
      </c>
      <c r="BE29" s="71" t="str">
        <f t="shared" si="7"/>
        <v>SFSW54 CMPL Curncy</v>
      </c>
      <c r="BF29" s="71" t="str">
        <f t="shared" si="7"/>
        <v>SFSW55 CMPL Curncy</v>
      </c>
      <c r="BG29" s="71" t="str">
        <f t="shared" si="7"/>
        <v>SFSW56 CMPL Curncy</v>
      </c>
      <c r="BH29" s="71" t="str">
        <f t="shared" si="7"/>
        <v>SFSW57 CMPL Curncy</v>
      </c>
      <c r="BI29" s="71" t="str">
        <f t="shared" si="7"/>
        <v>SFSW58 CMPL Curncy</v>
      </c>
      <c r="BJ29" s="71" t="str">
        <f t="shared" si="7"/>
        <v>SFSW59 CMPL Curncy</v>
      </c>
      <c r="BK29" s="71" t="str">
        <f t="shared" si="7"/>
        <v>SFSW60 CMPL Curncy</v>
      </c>
    </row>
    <row r="30" spans="2:63" x14ac:dyDescent="0.25">
      <c r="B30" s="65" t="s">
        <v>104</v>
      </c>
      <c r="C30" s="69">
        <v>20</v>
      </c>
      <c r="D30" s="71" t="str">
        <f>D$11</f>
        <v>EUSA1 CMPL Curncy</v>
      </c>
      <c r="E30" s="71" t="str">
        <f t="shared" ref="E30:BK33" si="8">E$11</f>
        <v>EUSA2 CMPL Curncy</v>
      </c>
      <c r="F30" s="71" t="str">
        <f t="shared" si="8"/>
        <v>EUSA3 CMPL Curncy</v>
      </c>
      <c r="G30" s="71" t="str">
        <f t="shared" si="8"/>
        <v>EUSA4 CMPL Curncy</v>
      </c>
      <c r="H30" s="71" t="str">
        <f t="shared" si="8"/>
        <v>EUSA5 CMPL Curncy</v>
      </c>
      <c r="I30" s="71" t="str">
        <f t="shared" si="8"/>
        <v>EUSA6 CMPL Curncy</v>
      </c>
      <c r="J30" s="71" t="str">
        <f t="shared" si="8"/>
        <v>EUSA7 CMPL Curncy</v>
      </c>
      <c r="K30" s="71" t="str">
        <f t="shared" si="8"/>
        <v>EUSA8 CMPL Curncy</v>
      </c>
      <c r="L30" s="71" t="str">
        <f t="shared" si="8"/>
        <v>EUSA9 CMPL Curncy</v>
      </c>
      <c r="M30" s="71" t="str">
        <f t="shared" si="8"/>
        <v>EUSA10 CMPL Curncy</v>
      </c>
      <c r="N30" s="71" t="str">
        <f t="shared" si="8"/>
        <v>EUSA11 CMPL Curncy</v>
      </c>
      <c r="O30" s="71" t="str">
        <f t="shared" si="8"/>
        <v>EUSA12 CMPL Curncy</v>
      </c>
      <c r="P30" s="71" t="str">
        <f t="shared" si="8"/>
        <v>EUSA13 CMPL Curncy</v>
      </c>
      <c r="Q30" s="71" t="str">
        <f t="shared" si="8"/>
        <v>EUSA14 CMPL Curncy</v>
      </c>
      <c r="R30" s="71" t="str">
        <f t="shared" si="8"/>
        <v>EUSA15 CMPL Curncy</v>
      </c>
      <c r="S30" s="71" t="str">
        <f t="shared" si="8"/>
        <v>EUSA16 CMPL Curncy</v>
      </c>
      <c r="T30" s="71" t="str">
        <f t="shared" si="8"/>
        <v>EUSA17 CMPL Curncy</v>
      </c>
      <c r="U30" s="71" t="str">
        <f t="shared" si="8"/>
        <v>EUSA18 CMPL Curncy</v>
      </c>
      <c r="V30" s="71" t="str">
        <f t="shared" si="8"/>
        <v>EUSA19 CMPL Curncy</v>
      </c>
      <c r="W30" s="71" t="str">
        <f t="shared" si="8"/>
        <v>EUSA20 CMPL Curncy</v>
      </c>
      <c r="X30" s="71" t="str">
        <f t="shared" si="8"/>
        <v>EUSA21 CMPL Curncy</v>
      </c>
      <c r="Y30" s="71" t="str">
        <f t="shared" si="8"/>
        <v>EUSA22 CMPL Curncy</v>
      </c>
      <c r="Z30" s="71" t="str">
        <f t="shared" si="8"/>
        <v>EUSA23 CMPL Curncy</v>
      </c>
      <c r="AA30" s="71" t="str">
        <f t="shared" si="8"/>
        <v>EUSA24 CMPL Curncy</v>
      </c>
      <c r="AB30" s="71" t="str">
        <f t="shared" si="8"/>
        <v>EUSA25 CMPL Curncy</v>
      </c>
      <c r="AC30" s="71" t="str">
        <f t="shared" si="8"/>
        <v>EUSA26 CMPL Curncy</v>
      </c>
      <c r="AD30" s="71" t="str">
        <f t="shared" si="8"/>
        <v>EUSA27 CMPL Curncy</v>
      </c>
      <c r="AE30" s="71" t="str">
        <f t="shared" si="8"/>
        <v>EUSA28 CMPL Curncy</v>
      </c>
      <c r="AF30" s="71" t="str">
        <f t="shared" si="8"/>
        <v>EUSA29 CMPL Curncy</v>
      </c>
      <c r="AG30" s="71" t="str">
        <f t="shared" si="8"/>
        <v>EUSA30 CMPL Curncy</v>
      </c>
      <c r="AH30" s="71" t="str">
        <f t="shared" si="8"/>
        <v>EUSA31 CMPL Curncy</v>
      </c>
      <c r="AI30" s="71" t="str">
        <f t="shared" si="8"/>
        <v>EUSA32 CMPL Curncy</v>
      </c>
      <c r="AJ30" s="71" t="str">
        <f t="shared" si="8"/>
        <v>EUSA33 CMPL Curncy</v>
      </c>
      <c r="AK30" s="71" t="str">
        <f t="shared" si="8"/>
        <v>EUSA34 CMPL Curncy</v>
      </c>
      <c r="AL30" s="71" t="str">
        <f t="shared" si="8"/>
        <v>EUSA35 CMPL Curncy</v>
      </c>
      <c r="AM30" s="71" t="str">
        <f t="shared" si="8"/>
        <v>EUSA36 CMPL Curncy</v>
      </c>
      <c r="AN30" s="71" t="str">
        <f t="shared" si="8"/>
        <v>EUSA37 CMPL Curncy</v>
      </c>
      <c r="AO30" s="71" t="str">
        <f t="shared" si="8"/>
        <v>EUSA38 CMPL Curncy</v>
      </c>
      <c r="AP30" s="71" t="str">
        <f t="shared" si="8"/>
        <v>EUSA39 CMPL Curncy</v>
      </c>
      <c r="AQ30" s="71" t="str">
        <f t="shared" si="8"/>
        <v>EUSA40 CMPL Curncy</v>
      </c>
      <c r="AR30" s="71" t="str">
        <f t="shared" si="8"/>
        <v>EUSA41 CMPL Curncy</v>
      </c>
      <c r="AS30" s="71" t="str">
        <f t="shared" si="8"/>
        <v>EUSA42 CMPL Curncy</v>
      </c>
      <c r="AT30" s="71" t="str">
        <f t="shared" si="8"/>
        <v>EUSA43 CMPL Curncy</v>
      </c>
      <c r="AU30" s="71" t="str">
        <f t="shared" si="8"/>
        <v>EUSA44 CMPL Curncy</v>
      </c>
      <c r="AV30" s="71" t="str">
        <f t="shared" si="8"/>
        <v>EUSA45 CMPL Curncy</v>
      </c>
      <c r="AW30" s="71" t="str">
        <f t="shared" si="8"/>
        <v>EUSA46 CMPL Curncy</v>
      </c>
      <c r="AX30" s="71" t="str">
        <f t="shared" si="8"/>
        <v>EUSA47 CMPL Curncy</v>
      </c>
      <c r="AY30" s="71" t="str">
        <f t="shared" si="8"/>
        <v>EUSA48 CMPL Curncy</v>
      </c>
      <c r="AZ30" s="71" t="str">
        <f t="shared" si="8"/>
        <v>EUSA49 CMPL Curncy</v>
      </c>
      <c r="BA30" s="71" t="str">
        <f t="shared" si="8"/>
        <v>EUSA50 CMPL Curncy</v>
      </c>
      <c r="BB30" s="71" t="str">
        <f t="shared" si="8"/>
        <v>EUSA51 CMPL Curncy</v>
      </c>
      <c r="BC30" s="71" t="str">
        <f t="shared" si="8"/>
        <v>EUSA52 CMPL Curncy</v>
      </c>
      <c r="BD30" s="71" t="str">
        <f t="shared" si="8"/>
        <v>EUSA53 CMPL Curncy</v>
      </c>
      <c r="BE30" s="71" t="str">
        <f t="shared" si="8"/>
        <v>EUSA54 CMPL Curncy</v>
      </c>
      <c r="BF30" s="71" t="str">
        <f t="shared" si="8"/>
        <v>EUSA55 CMPL Curncy</v>
      </c>
      <c r="BG30" s="71" t="str">
        <f t="shared" si="8"/>
        <v>EUSA56 CMPL Curncy</v>
      </c>
      <c r="BH30" s="71" t="str">
        <f t="shared" si="8"/>
        <v>EUSA57 CMPL Curncy</v>
      </c>
      <c r="BI30" s="71" t="str">
        <f t="shared" si="8"/>
        <v>EUSA58 CMPL Curncy</v>
      </c>
      <c r="BJ30" s="71" t="str">
        <f t="shared" si="8"/>
        <v>EUSA59 CMPL Curncy</v>
      </c>
      <c r="BK30" s="71" t="str">
        <f t="shared" si="8"/>
        <v>EUSA60 CMPL Curncy</v>
      </c>
    </row>
    <row r="31" spans="2:63" x14ac:dyDescent="0.25">
      <c r="B31" s="65" t="s">
        <v>106</v>
      </c>
      <c r="C31" s="69">
        <v>21</v>
      </c>
      <c r="D31" s="71" t="str">
        <f>D$11</f>
        <v>EUSA1 CMPL Curncy</v>
      </c>
      <c r="E31" s="71" t="str">
        <f t="shared" si="8"/>
        <v>EUSA2 CMPL Curncy</v>
      </c>
      <c r="F31" s="71" t="str">
        <f t="shared" si="8"/>
        <v>EUSA3 CMPL Curncy</v>
      </c>
      <c r="G31" s="71" t="str">
        <f t="shared" si="8"/>
        <v>EUSA4 CMPL Curncy</v>
      </c>
      <c r="H31" s="71" t="str">
        <f t="shared" si="8"/>
        <v>EUSA5 CMPL Curncy</v>
      </c>
      <c r="I31" s="71" t="str">
        <f t="shared" si="8"/>
        <v>EUSA6 CMPL Curncy</v>
      </c>
      <c r="J31" s="71" t="str">
        <f t="shared" si="8"/>
        <v>EUSA7 CMPL Curncy</v>
      </c>
      <c r="K31" s="71" t="str">
        <f t="shared" si="8"/>
        <v>EUSA8 CMPL Curncy</v>
      </c>
      <c r="L31" s="71" t="str">
        <f t="shared" si="8"/>
        <v>EUSA9 CMPL Curncy</v>
      </c>
      <c r="M31" s="71" t="str">
        <f t="shared" si="8"/>
        <v>EUSA10 CMPL Curncy</v>
      </c>
      <c r="N31" s="71" t="str">
        <f t="shared" si="8"/>
        <v>EUSA11 CMPL Curncy</v>
      </c>
      <c r="O31" s="71" t="str">
        <f t="shared" si="8"/>
        <v>EUSA12 CMPL Curncy</v>
      </c>
      <c r="P31" s="71" t="str">
        <f t="shared" si="8"/>
        <v>EUSA13 CMPL Curncy</v>
      </c>
      <c r="Q31" s="71" t="str">
        <f t="shared" si="8"/>
        <v>EUSA14 CMPL Curncy</v>
      </c>
      <c r="R31" s="71" t="str">
        <f t="shared" si="8"/>
        <v>EUSA15 CMPL Curncy</v>
      </c>
      <c r="S31" s="71" t="str">
        <f t="shared" si="8"/>
        <v>EUSA16 CMPL Curncy</v>
      </c>
      <c r="T31" s="71" t="str">
        <f t="shared" si="8"/>
        <v>EUSA17 CMPL Curncy</v>
      </c>
      <c r="U31" s="71" t="str">
        <f t="shared" si="8"/>
        <v>EUSA18 CMPL Curncy</v>
      </c>
      <c r="V31" s="71" t="str">
        <f t="shared" si="8"/>
        <v>EUSA19 CMPL Curncy</v>
      </c>
      <c r="W31" s="71" t="str">
        <f t="shared" si="8"/>
        <v>EUSA20 CMPL Curncy</v>
      </c>
      <c r="X31" s="71" t="str">
        <f t="shared" si="8"/>
        <v>EUSA21 CMPL Curncy</v>
      </c>
      <c r="Y31" s="71" t="str">
        <f t="shared" si="8"/>
        <v>EUSA22 CMPL Curncy</v>
      </c>
      <c r="Z31" s="71" t="str">
        <f t="shared" si="8"/>
        <v>EUSA23 CMPL Curncy</v>
      </c>
      <c r="AA31" s="71" t="str">
        <f t="shared" si="8"/>
        <v>EUSA24 CMPL Curncy</v>
      </c>
      <c r="AB31" s="71" t="str">
        <f t="shared" si="8"/>
        <v>EUSA25 CMPL Curncy</v>
      </c>
      <c r="AC31" s="71" t="str">
        <f t="shared" si="8"/>
        <v>EUSA26 CMPL Curncy</v>
      </c>
      <c r="AD31" s="71" t="str">
        <f t="shared" si="8"/>
        <v>EUSA27 CMPL Curncy</v>
      </c>
      <c r="AE31" s="71" t="str">
        <f t="shared" si="8"/>
        <v>EUSA28 CMPL Curncy</v>
      </c>
      <c r="AF31" s="71" t="str">
        <f t="shared" si="8"/>
        <v>EUSA29 CMPL Curncy</v>
      </c>
      <c r="AG31" s="71" t="str">
        <f t="shared" si="8"/>
        <v>EUSA30 CMPL Curncy</v>
      </c>
      <c r="AH31" s="71" t="str">
        <f t="shared" si="8"/>
        <v>EUSA31 CMPL Curncy</v>
      </c>
      <c r="AI31" s="71" t="str">
        <f t="shared" si="8"/>
        <v>EUSA32 CMPL Curncy</v>
      </c>
      <c r="AJ31" s="71" t="str">
        <f t="shared" si="8"/>
        <v>EUSA33 CMPL Curncy</v>
      </c>
      <c r="AK31" s="71" t="str">
        <f t="shared" si="8"/>
        <v>EUSA34 CMPL Curncy</v>
      </c>
      <c r="AL31" s="71" t="str">
        <f t="shared" si="8"/>
        <v>EUSA35 CMPL Curncy</v>
      </c>
      <c r="AM31" s="71" t="str">
        <f t="shared" si="8"/>
        <v>EUSA36 CMPL Curncy</v>
      </c>
      <c r="AN31" s="71" t="str">
        <f t="shared" si="8"/>
        <v>EUSA37 CMPL Curncy</v>
      </c>
      <c r="AO31" s="71" t="str">
        <f t="shared" si="8"/>
        <v>EUSA38 CMPL Curncy</v>
      </c>
      <c r="AP31" s="71" t="str">
        <f t="shared" si="8"/>
        <v>EUSA39 CMPL Curncy</v>
      </c>
      <c r="AQ31" s="71" t="str">
        <f t="shared" si="8"/>
        <v>EUSA40 CMPL Curncy</v>
      </c>
      <c r="AR31" s="71" t="str">
        <f t="shared" si="8"/>
        <v>EUSA41 CMPL Curncy</v>
      </c>
      <c r="AS31" s="71" t="str">
        <f t="shared" si="8"/>
        <v>EUSA42 CMPL Curncy</v>
      </c>
      <c r="AT31" s="71" t="str">
        <f t="shared" si="8"/>
        <v>EUSA43 CMPL Curncy</v>
      </c>
      <c r="AU31" s="71" t="str">
        <f t="shared" si="8"/>
        <v>EUSA44 CMPL Curncy</v>
      </c>
      <c r="AV31" s="71" t="str">
        <f t="shared" si="8"/>
        <v>EUSA45 CMPL Curncy</v>
      </c>
      <c r="AW31" s="71" t="str">
        <f t="shared" si="8"/>
        <v>EUSA46 CMPL Curncy</v>
      </c>
      <c r="AX31" s="71" t="str">
        <f t="shared" si="8"/>
        <v>EUSA47 CMPL Curncy</v>
      </c>
      <c r="AY31" s="71" t="str">
        <f t="shared" si="8"/>
        <v>EUSA48 CMPL Curncy</v>
      </c>
      <c r="AZ31" s="71" t="str">
        <f t="shared" si="8"/>
        <v>EUSA49 CMPL Curncy</v>
      </c>
      <c r="BA31" s="71" t="str">
        <f t="shared" si="8"/>
        <v>EUSA50 CMPL Curncy</v>
      </c>
      <c r="BB31" s="71" t="str">
        <f t="shared" si="8"/>
        <v>EUSA51 CMPL Curncy</v>
      </c>
      <c r="BC31" s="71" t="str">
        <f t="shared" si="8"/>
        <v>EUSA52 CMPL Curncy</v>
      </c>
      <c r="BD31" s="71" t="str">
        <f t="shared" si="8"/>
        <v>EUSA53 CMPL Curncy</v>
      </c>
      <c r="BE31" s="71" t="str">
        <f t="shared" si="8"/>
        <v>EUSA54 CMPL Curncy</v>
      </c>
      <c r="BF31" s="71" t="str">
        <f t="shared" si="8"/>
        <v>EUSA55 CMPL Curncy</v>
      </c>
      <c r="BG31" s="71" t="str">
        <f t="shared" si="8"/>
        <v>EUSA56 CMPL Curncy</v>
      </c>
      <c r="BH31" s="71" t="str">
        <f t="shared" si="8"/>
        <v>EUSA57 CMPL Curncy</v>
      </c>
      <c r="BI31" s="71" t="str">
        <f t="shared" si="8"/>
        <v>EUSA58 CMPL Curncy</v>
      </c>
      <c r="BJ31" s="71" t="str">
        <f t="shared" si="8"/>
        <v>EUSA59 CMPL Curncy</v>
      </c>
      <c r="BK31" s="71" t="str">
        <f t="shared" si="8"/>
        <v>EUSA60 CMPL Curncy</v>
      </c>
    </row>
    <row r="32" spans="2:63" x14ac:dyDescent="0.25">
      <c r="B32" s="65" t="s">
        <v>108</v>
      </c>
      <c r="C32" s="69">
        <v>22</v>
      </c>
      <c r="D32" s="71" t="str">
        <f>D$11</f>
        <v>EUSA1 CMPL Curncy</v>
      </c>
      <c r="E32" s="71" t="str">
        <f t="shared" si="8"/>
        <v>EUSA2 CMPL Curncy</v>
      </c>
      <c r="F32" s="71" t="str">
        <f t="shared" si="8"/>
        <v>EUSA3 CMPL Curncy</v>
      </c>
      <c r="G32" s="71" t="str">
        <f t="shared" si="8"/>
        <v>EUSA4 CMPL Curncy</v>
      </c>
      <c r="H32" s="71" t="str">
        <f t="shared" si="8"/>
        <v>EUSA5 CMPL Curncy</v>
      </c>
      <c r="I32" s="71" t="str">
        <f t="shared" si="8"/>
        <v>EUSA6 CMPL Curncy</v>
      </c>
      <c r="J32" s="71" t="str">
        <f t="shared" si="8"/>
        <v>EUSA7 CMPL Curncy</v>
      </c>
      <c r="K32" s="71" t="str">
        <f t="shared" si="8"/>
        <v>EUSA8 CMPL Curncy</v>
      </c>
      <c r="L32" s="71" t="str">
        <f t="shared" si="8"/>
        <v>EUSA9 CMPL Curncy</v>
      </c>
      <c r="M32" s="71" t="str">
        <f t="shared" si="8"/>
        <v>EUSA10 CMPL Curncy</v>
      </c>
      <c r="N32" s="71" t="str">
        <f t="shared" si="8"/>
        <v>EUSA11 CMPL Curncy</v>
      </c>
      <c r="O32" s="71" t="str">
        <f t="shared" si="8"/>
        <v>EUSA12 CMPL Curncy</v>
      </c>
      <c r="P32" s="71" t="str">
        <f t="shared" si="8"/>
        <v>EUSA13 CMPL Curncy</v>
      </c>
      <c r="Q32" s="71" t="str">
        <f t="shared" si="8"/>
        <v>EUSA14 CMPL Curncy</v>
      </c>
      <c r="R32" s="71" t="str">
        <f t="shared" si="8"/>
        <v>EUSA15 CMPL Curncy</v>
      </c>
      <c r="S32" s="71" t="str">
        <f t="shared" si="8"/>
        <v>EUSA16 CMPL Curncy</v>
      </c>
      <c r="T32" s="71" t="str">
        <f t="shared" si="8"/>
        <v>EUSA17 CMPL Curncy</v>
      </c>
      <c r="U32" s="71" t="str">
        <f t="shared" si="8"/>
        <v>EUSA18 CMPL Curncy</v>
      </c>
      <c r="V32" s="71" t="str">
        <f t="shared" si="8"/>
        <v>EUSA19 CMPL Curncy</v>
      </c>
      <c r="W32" s="71" t="str">
        <f t="shared" si="8"/>
        <v>EUSA20 CMPL Curncy</v>
      </c>
      <c r="X32" s="71" t="str">
        <f t="shared" si="8"/>
        <v>EUSA21 CMPL Curncy</v>
      </c>
      <c r="Y32" s="71" t="str">
        <f t="shared" si="8"/>
        <v>EUSA22 CMPL Curncy</v>
      </c>
      <c r="Z32" s="71" t="str">
        <f t="shared" si="8"/>
        <v>EUSA23 CMPL Curncy</v>
      </c>
      <c r="AA32" s="71" t="str">
        <f t="shared" si="8"/>
        <v>EUSA24 CMPL Curncy</v>
      </c>
      <c r="AB32" s="71" t="str">
        <f t="shared" si="8"/>
        <v>EUSA25 CMPL Curncy</v>
      </c>
      <c r="AC32" s="71" t="str">
        <f t="shared" si="8"/>
        <v>EUSA26 CMPL Curncy</v>
      </c>
      <c r="AD32" s="71" t="str">
        <f t="shared" si="8"/>
        <v>EUSA27 CMPL Curncy</v>
      </c>
      <c r="AE32" s="71" t="str">
        <f t="shared" si="8"/>
        <v>EUSA28 CMPL Curncy</v>
      </c>
      <c r="AF32" s="71" t="str">
        <f t="shared" si="8"/>
        <v>EUSA29 CMPL Curncy</v>
      </c>
      <c r="AG32" s="71" t="str">
        <f t="shared" si="8"/>
        <v>EUSA30 CMPL Curncy</v>
      </c>
      <c r="AH32" s="71" t="str">
        <f t="shared" si="8"/>
        <v>EUSA31 CMPL Curncy</v>
      </c>
      <c r="AI32" s="71" t="str">
        <f t="shared" si="8"/>
        <v>EUSA32 CMPL Curncy</v>
      </c>
      <c r="AJ32" s="71" t="str">
        <f t="shared" si="8"/>
        <v>EUSA33 CMPL Curncy</v>
      </c>
      <c r="AK32" s="71" t="str">
        <f t="shared" si="8"/>
        <v>EUSA34 CMPL Curncy</v>
      </c>
      <c r="AL32" s="71" t="str">
        <f t="shared" si="8"/>
        <v>EUSA35 CMPL Curncy</v>
      </c>
      <c r="AM32" s="71" t="str">
        <f t="shared" si="8"/>
        <v>EUSA36 CMPL Curncy</v>
      </c>
      <c r="AN32" s="71" t="str">
        <f t="shared" si="8"/>
        <v>EUSA37 CMPL Curncy</v>
      </c>
      <c r="AO32" s="71" t="str">
        <f t="shared" si="8"/>
        <v>EUSA38 CMPL Curncy</v>
      </c>
      <c r="AP32" s="71" t="str">
        <f t="shared" si="8"/>
        <v>EUSA39 CMPL Curncy</v>
      </c>
      <c r="AQ32" s="71" t="str">
        <f t="shared" si="8"/>
        <v>EUSA40 CMPL Curncy</v>
      </c>
      <c r="AR32" s="71" t="str">
        <f t="shared" si="8"/>
        <v>EUSA41 CMPL Curncy</v>
      </c>
      <c r="AS32" s="71" t="str">
        <f t="shared" si="8"/>
        <v>EUSA42 CMPL Curncy</v>
      </c>
      <c r="AT32" s="71" t="str">
        <f t="shared" si="8"/>
        <v>EUSA43 CMPL Curncy</v>
      </c>
      <c r="AU32" s="71" t="str">
        <f t="shared" si="8"/>
        <v>EUSA44 CMPL Curncy</v>
      </c>
      <c r="AV32" s="71" t="str">
        <f t="shared" si="8"/>
        <v>EUSA45 CMPL Curncy</v>
      </c>
      <c r="AW32" s="71" t="str">
        <f t="shared" si="8"/>
        <v>EUSA46 CMPL Curncy</v>
      </c>
      <c r="AX32" s="71" t="str">
        <f t="shared" si="8"/>
        <v>EUSA47 CMPL Curncy</v>
      </c>
      <c r="AY32" s="71" t="str">
        <f t="shared" si="8"/>
        <v>EUSA48 CMPL Curncy</v>
      </c>
      <c r="AZ32" s="71" t="str">
        <f t="shared" si="8"/>
        <v>EUSA49 CMPL Curncy</v>
      </c>
      <c r="BA32" s="71" t="str">
        <f t="shared" si="8"/>
        <v>EUSA50 CMPL Curncy</v>
      </c>
      <c r="BB32" s="71" t="str">
        <f t="shared" si="8"/>
        <v>EUSA51 CMPL Curncy</v>
      </c>
      <c r="BC32" s="71" t="str">
        <f t="shared" si="8"/>
        <v>EUSA52 CMPL Curncy</v>
      </c>
      <c r="BD32" s="71" t="str">
        <f t="shared" si="8"/>
        <v>EUSA53 CMPL Curncy</v>
      </c>
      <c r="BE32" s="71" t="str">
        <f t="shared" si="8"/>
        <v>EUSA54 CMPL Curncy</v>
      </c>
      <c r="BF32" s="71" t="str">
        <f t="shared" si="8"/>
        <v>EUSA55 CMPL Curncy</v>
      </c>
      <c r="BG32" s="71" t="str">
        <f t="shared" si="8"/>
        <v>EUSA56 CMPL Curncy</v>
      </c>
      <c r="BH32" s="71" t="str">
        <f t="shared" si="8"/>
        <v>EUSA57 CMPL Curncy</v>
      </c>
      <c r="BI32" s="71" t="str">
        <f t="shared" si="8"/>
        <v>EUSA58 CMPL Curncy</v>
      </c>
      <c r="BJ32" s="71" t="str">
        <f t="shared" si="8"/>
        <v>EUSA59 CMPL Curncy</v>
      </c>
      <c r="BK32" s="71" t="str">
        <f t="shared" si="8"/>
        <v>EUSA60 CMPL Curncy</v>
      </c>
    </row>
    <row r="33" spans="2:63" ht="16.5" customHeight="1" x14ac:dyDescent="0.25">
      <c r="B33" s="65" t="s">
        <v>21</v>
      </c>
      <c r="C33" s="69">
        <v>23</v>
      </c>
      <c r="D33" s="71" t="str">
        <f>D$11</f>
        <v>EUSA1 CMPL Curncy</v>
      </c>
      <c r="E33" s="71" t="str">
        <f t="shared" si="8"/>
        <v>EUSA2 CMPL Curncy</v>
      </c>
      <c r="F33" s="71" t="str">
        <f t="shared" si="8"/>
        <v>EUSA3 CMPL Curncy</v>
      </c>
      <c r="G33" s="71" t="str">
        <f t="shared" si="8"/>
        <v>EUSA4 CMPL Curncy</v>
      </c>
      <c r="H33" s="71" t="str">
        <f t="shared" si="8"/>
        <v>EUSA5 CMPL Curncy</v>
      </c>
      <c r="I33" s="71" t="str">
        <f t="shared" si="8"/>
        <v>EUSA6 CMPL Curncy</v>
      </c>
      <c r="J33" s="71" t="str">
        <f t="shared" si="8"/>
        <v>EUSA7 CMPL Curncy</v>
      </c>
      <c r="K33" s="71" t="str">
        <f t="shared" si="8"/>
        <v>EUSA8 CMPL Curncy</v>
      </c>
      <c r="L33" s="71" t="str">
        <f t="shared" si="8"/>
        <v>EUSA9 CMPL Curncy</v>
      </c>
      <c r="M33" s="71" t="str">
        <f t="shared" si="8"/>
        <v>EUSA10 CMPL Curncy</v>
      </c>
      <c r="N33" s="71" t="str">
        <f t="shared" si="8"/>
        <v>EUSA11 CMPL Curncy</v>
      </c>
      <c r="O33" s="71" t="str">
        <f t="shared" si="8"/>
        <v>EUSA12 CMPL Curncy</v>
      </c>
      <c r="P33" s="71" t="str">
        <f t="shared" si="8"/>
        <v>EUSA13 CMPL Curncy</v>
      </c>
      <c r="Q33" s="71" t="str">
        <f t="shared" si="8"/>
        <v>EUSA14 CMPL Curncy</v>
      </c>
      <c r="R33" s="71" t="str">
        <f t="shared" si="8"/>
        <v>EUSA15 CMPL Curncy</v>
      </c>
      <c r="S33" s="71" t="str">
        <f t="shared" si="8"/>
        <v>EUSA16 CMPL Curncy</v>
      </c>
      <c r="T33" s="71" t="str">
        <f t="shared" si="8"/>
        <v>EUSA17 CMPL Curncy</v>
      </c>
      <c r="U33" s="71" t="str">
        <f t="shared" si="8"/>
        <v>EUSA18 CMPL Curncy</v>
      </c>
      <c r="V33" s="71" t="str">
        <f t="shared" si="8"/>
        <v>EUSA19 CMPL Curncy</v>
      </c>
      <c r="W33" s="71" t="str">
        <f t="shared" si="8"/>
        <v>EUSA20 CMPL Curncy</v>
      </c>
      <c r="X33" s="71" t="str">
        <f t="shared" si="8"/>
        <v>EUSA21 CMPL Curncy</v>
      </c>
      <c r="Y33" s="71" t="str">
        <f t="shared" si="8"/>
        <v>EUSA22 CMPL Curncy</v>
      </c>
      <c r="Z33" s="71" t="str">
        <f t="shared" si="8"/>
        <v>EUSA23 CMPL Curncy</v>
      </c>
      <c r="AA33" s="71" t="str">
        <f t="shared" si="8"/>
        <v>EUSA24 CMPL Curncy</v>
      </c>
      <c r="AB33" s="71" t="str">
        <f t="shared" si="8"/>
        <v>EUSA25 CMPL Curncy</v>
      </c>
      <c r="AC33" s="71" t="str">
        <f t="shared" si="8"/>
        <v>EUSA26 CMPL Curncy</v>
      </c>
      <c r="AD33" s="71" t="str">
        <f t="shared" si="8"/>
        <v>EUSA27 CMPL Curncy</v>
      </c>
      <c r="AE33" s="71" t="str">
        <f t="shared" si="8"/>
        <v>EUSA28 CMPL Curncy</v>
      </c>
      <c r="AF33" s="71" t="str">
        <f t="shared" si="8"/>
        <v>EUSA29 CMPL Curncy</v>
      </c>
      <c r="AG33" s="71" t="str">
        <f t="shared" si="8"/>
        <v>EUSA30 CMPL Curncy</v>
      </c>
      <c r="AH33" s="71" t="str">
        <f t="shared" si="8"/>
        <v>EUSA31 CMPL Curncy</v>
      </c>
      <c r="AI33" s="71" t="str">
        <f t="shared" si="8"/>
        <v>EUSA32 CMPL Curncy</v>
      </c>
      <c r="AJ33" s="71" t="str">
        <f t="shared" si="8"/>
        <v>EUSA33 CMPL Curncy</v>
      </c>
      <c r="AK33" s="71" t="str">
        <f t="shared" si="8"/>
        <v>EUSA34 CMPL Curncy</v>
      </c>
      <c r="AL33" s="71" t="str">
        <f t="shared" si="8"/>
        <v>EUSA35 CMPL Curncy</v>
      </c>
      <c r="AM33" s="71" t="str">
        <f t="shared" si="8"/>
        <v>EUSA36 CMPL Curncy</v>
      </c>
      <c r="AN33" s="71" t="str">
        <f t="shared" si="8"/>
        <v>EUSA37 CMPL Curncy</v>
      </c>
      <c r="AO33" s="71" t="str">
        <f t="shared" si="8"/>
        <v>EUSA38 CMPL Curncy</v>
      </c>
      <c r="AP33" s="71" t="str">
        <f t="shared" si="8"/>
        <v>EUSA39 CMPL Curncy</v>
      </c>
      <c r="AQ33" s="71" t="str">
        <f t="shared" si="8"/>
        <v>EUSA40 CMPL Curncy</v>
      </c>
      <c r="AR33" s="71" t="str">
        <f t="shared" si="8"/>
        <v>EUSA41 CMPL Curncy</v>
      </c>
      <c r="AS33" s="71" t="str">
        <f t="shared" si="8"/>
        <v>EUSA42 CMPL Curncy</v>
      </c>
      <c r="AT33" s="71" t="str">
        <f t="shared" si="8"/>
        <v>EUSA43 CMPL Curncy</v>
      </c>
      <c r="AU33" s="71" t="str">
        <f t="shared" si="8"/>
        <v>EUSA44 CMPL Curncy</v>
      </c>
      <c r="AV33" s="71" t="str">
        <f t="shared" si="8"/>
        <v>EUSA45 CMPL Curncy</v>
      </c>
      <c r="AW33" s="71" t="str">
        <f t="shared" si="8"/>
        <v>EUSA46 CMPL Curncy</v>
      </c>
      <c r="AX33" s="71" t="str">
        <f t="shared" si="8"/>
        <v>EUSA47 CMPL Curncy</v>
      </c>
      <c r="AY33" s="71" t="str">
        <f t="shared" si="8"/>
        <v>EUSA48 CMPL Curncy</v>
      </c>
      <c r="AZ33" s="71" t="str">
        <f t="shared" si="8"/>
        <v>EUSA49 CMPL Curncy</v>
      </c>
      <c r="BA33" s="71" t="str">
        <f t="shared" si="8"/>
        <v>EUSA50 CMPL Curncy</v>
      </c>
      <c r="BB33" s="71" t="str">
        <f t="shared" si="8"/>
        <v>EUSA51 CMPL Curncy</v>
      </c>
      <c r="BC33" s="71" t="str">
        <f t="shared" si="8"/>
        <v>EUSA52 CMPL Curncy</v>
      </c>
      <c r="BD33" s="71" t="str">
        <f t="shared" si="8"/>
        <v>EUSA53 CMPL Curncy</v>
      </c>
      <c r="BE33" s="71" t="str">
        <f t="shared" si="8"/>
        <v>EUSA54 CMPL Curncy</v>
      </c>
      <c r="BF33" s="71" t="str">
        <f t="shared" si="8"/>
        <v>EUSA55 CMPL Curncy</v>
      </c>
      <c r="BG33" s="71" t="str">
        <f t="shared" si="8"/>
        <v>EUSA56 CMPL Curncy</v>
      </c>
      <c r="BH33" s="71" t="str">
        <f t="shared" si="8"/>
        <v>EUSA57 CMPL Curncy</v>
      </c>
      <c r="BI33" s="71" t="str">
        <f t="shared" si="8"/>
        <v>EUSA58 CMPL Curncy</v>
      </c>
      <c r="BJ33" s="71" t="str">
        <f t="shared" si="8"/>
        <v>EUSA59 CMPL Curncy</v>
      </c>
      <c r="BK33" s="71" t="str">
        <f t="shared" si="8"/>
        <v>EUSA60 CMPL Curncy</v>
      </c>
    </row>
    <row r="34" spans="2:63" x14ac:dyDescent="0.25">
      <c r="B34" s="65" t="s">
        <v>33</v>
      </c>
      <c r="C34" s="69">
        <v>24</v>
      </c>
      <c r="D34" s="71" t="s">
        <v>616</v>
      </c>
      <c r="E34" s="71" t="str">
        <f>"NKSW"&amp;E$6&amp;" CMPL Curncy"</f>
        <v>NKSW2 CMPL Curncy</v>
      </c>
      <c r="F34" s="71" t="str">
        <f t="shared" ref="F34:BK34" si="9">"NKSW"&amp;F$6&amp;" CMPL Curncy"</f>
        <v>NKSW3 CMPL Curncy</v>
      </c>
      <c r="G34" s="71" t="str">
        <f t="shared" si="9"/>
        <v>NKSW4 CMPL Curncy</v>
      </c>
      <c r="H34" s="71" t="str">
        <f t="shared" si="9"/>
        <v>NKSW5 CMPL Curncy</v>
      </c>
      <c r="I34" s="71" t="str">
        <f t="shared" si="9"/>
        <v>NKSW6 CMPL Curncy</v>
      </c>
      <c r="J34" s="71" t="str">
        <f t="shared" si="9"/>
        <v>NKSW7 CMPL Curncy</v>
      </c>
      <c r="K34" s="71" t="str">
        <f t="shared" si="9"/>
        <v>NKSW8 CMPL Curncy</v>
      </c>
      <c r="L34" s="71" t="str">
        <f t="shared" si="9"/>
        <v>NKSW9 CMPL Curncy</v>
      </c>
      <c r="M34" s="71" t="str">
        <f t="shared" si="9"/>
        <v>NKSW10 CMPL Curncy</v>
      </c>
      <c r="N34" s="71" t="str">
        <f t="shared" si="9"/>
        <v>NKSW11 CMPL Curncy</v>
      </c>
      <c r="O34" s="71" t="str">
        <f t="shared" si="9"/>
        <v>NKSW12 CMPL Curncy</v>
      </c>
      <c r="P34" s="71" t="str">
        <f t="shared" si="9"/>
        <v>NKSW13 CMPL Curncy</v>
      </c>
      <c r="Q34" s="71" t="str">
        <f t="shared" si="9"/>
        <v>NKSW14 CMPL Curncy</v>
      </c>
      <c r="R34" s="71" t="str">
        <f t="shared" si="9"/>
        <v>NKSW15 CMPL Curncy</v>
      </c>
      <c r="S34" s="71" t="str">
        <f t="shared" si="9"/>
        <v>NKSW16 CMPL Curncy</v>
      </c>
      <c r="T34" s="71" t="str">
        <f t="shared" si="9"/>
        <v>NKSW17 CMPL Curncy</v>
      </c>
      <c r="U34" s="71" t="str">
        <f t="shared" si="9"/>
        <v>NKSW18 CMPL Curncy</v>
      </c>
      <c r="V34" s="71" t="str">
        <f t="shared" si="9"/>
        <v>NKSW19 CMPL Curncy</v>
      </c>
      <c r="W34" s="71" t="str">
        <f t="shared" si="9"/>
        <v>NKSW20 CMPL Curncy</v>
      </c>
      <c r="X34" s="71" t="str">
        <f t="shared" si="9"/>
        <v>NKSW21 CMPL Curncy</v>
      </c>
      <c r="Y34" s="71" t="str">
        <f t="shared" si="9"/>
        <v>NKSW22 CMPL Curncy</v>
      </c>
      <c r="Z34" s="71" t="str">
        <f t="shared" si="9"/>
        <v>NKSW23 CMPL Curncy</v>
      </c>
      <c r="AA34" s="71" t="str">
        <f t="shared" si="9"/>
        <v>NKSW24 CMPL Curncy</v>
      </c>
      <c r="AB34" s="71" t="str">
        <f t="shared" si="9"/>
        <v>NKSW25 CMPL Curncy</v>
      </c>
      <c r="AC34" s="71" t="str">
        <f t="shared" si="9"/>
        <v>NKSW26 CMPL Curncy</v>
      </c>
      <c r="AD34" s="71" t="str">
        <f t="shared" si="9"/>
        <v>NKSW27 CMPL Curncy</v>
      </c>
      <c r="AE34" s="71" t="str">
        <f t="shared" si="9"/>
        <v>NKSW28 CMPL Curncy</v>
      </c>
      <c r="AF34" s="71" t="str">
        <f t="shared" si="9"/>
        <v>NKSW29 CMPL Curncy</v>
      </c>
      <c r="AG34" s="71" t="str">
        <f t="shared" si="9"/>
        <v>NKSW30 CMPL Curncy</v>
      </c>
      <c r="AH34" s="71" t="str">
        <f t="shared" si="9"/>
        <v>NKSW31 CMPL Curncy</v>
      </c>
      <c r="AI34" s="71" t="str">
        <f t="shared" si="9"/>
        <v>NKSW32 CMPL Curncy</v>
      </c>
      <c r="AJ34" s="71" t="str">
        <f t="shared" si="9"/>
        <v>NKSW33 CMPL Curncy</v>
      </c>
      <c r="AK34" s="71" t="str">
        <f t="shared" si="9"/>
        <v>NKSW34 CMPL Curncy</v>
      </c>
      <c r="AL34" s="71" t="str">
        <f t="shared" si="9"/>
        <v>NKSW35 CMPL Curncy</v>
      </c>
      <c r="AM34" s="71" t="str">
        <f t="shared" si="9"/>
        <v>NKSW36 CMPL Curncy</v>
      </c>
      <c r="AN34" s="71" t="str">
        <f t="shared" si="9"/>
        <v>NKSW37 CMPL Curncy</v>
      </c>
      <c r="AO34" s="71" t="str">
        <f t="shared" si="9"/>
        <v>NKSW38 CMPL Curncy</v>
      </c>
      <c r="AP34" s="71" t="str">
        <f t="shared" si="9"/>
        <v>NKSW39 CMPL Curncy</v>
      </c>
      <c r="AQ34" s="71" t="str">
        <f t="shared" si="9"/>
        <v>NKSW40 CMPL Curncy</v>
      </c>
      <c r="AR34" s="71" t="str">
        <f t="shared" si="9"/>
        <v>NKSW41 CMPL Curncy</v>
      </c>
      <c r="AS34" s="71" t="str">
        <f t="shared" si="9"/>
        <v>NKSW42 CMPL Curncy</v>
      </c>
      <c r="AT34" s="71" t="str">
        <f t="shared" si="9"/>
        <v>NKSW43 CMPL Curncy</v>
      </c>
      <c r="AU34" s="71" t="str">
        <f t="shared" si="9"/>
        <v>NKSW44 CMPL Curncy</v>
      </c>
      <c r="AV34" s="71" t="str">
        <f t="shared" si="9"/>
        <v>NKSW45 CMPL Curncy</v>
      </c>
      <c r="AW34" s="71" t="str">
        <f t="shared" si="9"/>
        <v>NKSW46 CMPL Curncy</v>
      </c>
      <c r="AX34" s="71" t="str">
        <f t="shared" si="9"/>
        <v>NKSW47 CMPL Curncy</v>
      </c>
      <c r="AY34" s="71" t="str">
        <f t="shared" si="9"/>
        <v>NKSW48 CMPL Curncy</v>
      </c>
      <c r="AZ34" s="71" t="str">
        <f t="shared" si="9"/>
        <v>NKSW49 CMPL Curncy</v>
      </c>
      <c r="BA34" s="71" t="str">
        <f t="shared" si="9"/>
        <v>NKSW50 CMPL Curncy</v>
      </c>
      <c r="BB34" s="71" t="str">
        <f t="shared" si="9"/>
        <v>NKSW51 CMPL Curncy</v>
      </c>
      <c r="BC34" s="71" t="str">
        <f t="shared" si="9"/>
        <v>NKSW52 CMPL Curncy</v>
      </c>
      <c r="BD34" s="71" t="str">
        <f t="shared" si="9"/>
        <v>NKSW53 CMPL Curncy</v>
      </c>
      <c r="BE34" s="71" t="str">
        <f t="shared" si="9"/>
        <v>NKSW54 CMPL Curncy</v>
      </c>
      <c r="BF34" s="71" t="str">
        <f t="shared" si="9"/>
        <v>NKSW55 CMPL Curncy</v>
      </c>
      <c r="BG34" s="71" t="str">
        <f t="shared" si="9"/>
        <v>NKSW56 CMPL Curncy</v>
      </c>
      <c r="BH34" s="71" t="str">
        <f t="shared" si="9"/>
        <v>NKSW57 CMPL Curncy</v>
      </c>
      <c r="BI34" s="71" t="str">
        <f t="shared" si="9"/>
        <v>NKSW58 CMPL Curncy</v>
      </c>
      <c r="BJ34" s="71" t="str">
        <f t="shared" si="9"/>
        <v>NKSW59 CMPL Curncy</v>
      </c>
      <c r="BK34" s="71" t="str">
        <f t="shared" si="9"/>
        <v>NKSW60 CMPL Curncy</v>
      </c>
    </row>
    <row r="35" spans="2:63" x14ac:dyDescent="0.25">
      <c r="B35" s="65" t="s">
        <v>112</v>
      </c>
      <c r="C35" s="69">
        <v>25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</row>
    <row r="36" spans="2:63" x14ac:dyDescent="0.25">
      <c r="B36" s="65" t="s">
        <v>23</v>
      </c>
      <c r="C36" s="69">
        <v>26</v>
      </c>
      <c r="D36" s="71" t="str">
        <f>D$11</f>
        <v>EUSA1 CMPL Curncy</v>
      </c>
      <c r="E36" s="71" t="str">
        <f t="shared" ref="E36:BK36" si="10">E$11</f>
        <v>EUSA2 CMPL Curncy</v>
      </c>
      <c r="F36" s="71" t="str">
        <f t="shared" si="10"/>
        <v>EUSA3 CMPL Curncy</v>
      </c>
      <c r="G36" s="71" t="str">
        <f t="shared" si="10"/>
        <v>EUSA4 CMPL Curncy</v>
      </c>
      <c r="H36" s="71" t="str">
        <f t="shared" si="10"/>
        <v>EUSA5 CMPL Curncy</v>
      </c>
      <c r="I36" s="71" t="str">
        <f t="shared" si="10"/>
        <v>EUSA6 CMPL Curncy</v>
      </c>
      <c r="J36" s="71" t="str">
        <f t="shared" si="10"/>
        <v>EUSA7 CMPL Curncy</v>
      </c>
      <c r="K36" s="71" t="str">
        <f t="shared" si="10"/>
        <v>EUSA8 CMPL Curncy</v>
      </c>
      <c r="L36" s="71" t="str">
        <f t="shared" si="10"/>
        <v>EUSA9 CMPL Curncy</v>
      </c>
      <c r="M36" s="71" t="str">
        <f t="shared" si="10"/>
        <v>EUSA10 CMPL Curncy</v>
      </c>
      <c r="N36" s="71" t="str">
        <f t="shared" si="10"/>
        <v>EUSA11 CMPL Curncy</v>
      </c>
      <c r="O36" s="71" t="str">
        <f t="shared" si="10"/>
        <v>EUSA12 CMPL Curncy</v>
      </c>
      <c r="P36" s="71" t="str">
        <f t="shared" si="10"/>
        <v>EUSA13 CMPL Curncy</v>
      </c>
      <c r="Q36" s="71" t="str">
        <f t="shared" si="10"/>
        <v>EUSA14 CMPL Curncy</v>
      </c>
      <c r="R36" s="71" t="str">
        <f t="shared" si="10"/>
        <v>EUSA15 CMPL Curncy</v>
      </c>
      <c r="S36" s="71" t="str">
        <f t="shared" si="10"/>
        <v>EUSA16 CMPL Curncy</v>
      </c>
      <c r="T36" s="71" t="str">
        <f t="shared" si="10"/>
        <v>EUSA17 CMPL Curncy</v>
      </c>
      <c r="U36" s="71" t="str">
        <f t="shared" si="10"/>
        <v>EUSA18 CMPL Curncy</v>
      </c>
      <c r="V36" s="71" t="str">
        <f t="shared" si="10"/>
        <v>EUSA19 CMPL Curncy</v>
      </c>
      <c r="W36" s="71" t="str">
        <f t="shared" si="10"/>
        <v>EUSA20 CMPL Curncy</v>
      </c>
      <c r="X36" s="71" t="str">
        <f t="shared" si="10"/>
        <v>EUSA21 CMPL Curncy</v>
      </c>
      <c r="Y36" s="71" t="str">
        <f t="shared" si="10"/>
        <v>EUSA22 CMPL Curncy</v>
      </c>
      <c r="Z36" s="71" t="str">
        <f t="shared" si="10"/>
        <v>EUSA23 CMPL Curncy</v>
      </c>
      <c r="AA36" s="71" t="str">
        <f t="shared" si="10"/>
        <v>EUSA24 CMPL Curncy</v>
      </c>
      <c r="AB36" s="71" t="str">
        <f t="shared" si="10"/>
        <v>EUSA25 CMPL Curncy</v>
      </c>
      <c r="AC36" s="71" t="str">
        <f t="shared" si="10"/>
        <v>EUSA26 CMPL Curncy</v>
      </c>
      <c r="AD36" s="71" t="str">
        <f t="shared" si="10"/>
        <v>EUSA27 CMPL Curncy</v>
      </c>
      <c r="AE36" s="71" t="str">
        <f t="shared" si="10"/>
        <v>EUSA28 CMPL Curncy</v>
      </c>
      <c r="AF36" s="71" t="str">
        <f t="shared" si="10"/>
        <v>EUSA29 CMPL Curncy</v>
      </c>
      <c r="AG36" s="71" t="str">
        <f t="shared" si="10"/>
        <v>EUSA30 CMPL Curncy</v>
      </c>
      <c r="AH36" s="71" t="str">
        <f t="shared" si="10"/>
        <v>EUSA31 CMPL Curncy</v>
      </c>
      <c r="AI36" s="71" t="str">
        <f t="shared" si="10"/>
        <v>EUSA32 CMPL Curncy</v>
      </c>
      <c r="AJ36" s="71" t="str">
        <f t="shared" si="10"/>
        <v>EUSA33 CMPL Curncy</v>
      </c>
      <c r="AK36" s="71" t="str">
        <f t="shared" si="10"/>
        <v>EUSA34 CMPL Curncy</v>
      </c>
      <c r="AL36" s="71" t="str">
        <f t="shared" si="10"/>
        <v>EUSA35 CMPL Curncy</v>
      </c>
      <c r="AM36" s="71" t="str">
        <f t="shared" si="10"/>
        <v>EUSA36 CMPL Curncy</v>
      </c>
      <c r="AN36" s="71" t="str">
        <f t="shared" si="10"/>
        <v>EUSA37 CMPL Curncy</v>
      </c>
      <c r="AO36" s="71" t="str">
        <f t="shared" si="10"/>
        <v>EUSA38 CMPL Curncy</v>
      </c>
      <c r="AP36" s="71" t="str">
        <f t="shared" si="10"/>
        <v>EUSA39 CMPL Curncy</v>
      </c>
      <c r="AQ36" s="71" t="str">
        <f t="shared" si="10"/>
        <v>EUSA40 CMPL Curncy</v>
      </c>
      <c r="AR36" s="71" t="str">
        <f t="shared" si="10"/>
        <v>EUSA41 CMPL Curncy</v>
      </c>
      <c r="AS36" s="71" t="str">
        <f t="shared" si="10"/>
        <v>EUSA42 CMPL Curncy</v>
      </c>
      <c r="AT36" s="71" t="str">
        <f t="shared" si="10"/>
        <v>EUSA43 CMPL Curncy</v>
      </c>
      <c r="AU36" s="71" t="str">
        <f t="shared" si="10"/>
        <v>EUSA44 CMPL Curncy</v>
      </c>
      <c r="AV36" s="71" t="str">
        <f t="shared" si="10"/>
        <v>EUSA45 CMPL Curncy</v>
      </c>
      <c r="AW36" s="71" t="str">
        <f t="shared" si="10"/>
        <v>EUSA46 CMPL Curncy</v>
      </c>
      <c r="AX36" s="71" t="str">
        <f t="shared" si="10"/>
        <v>EUSA47 CMPL Curncy</v>
      </c>
      <c r="AY36" s="71" t="str">
        <f t="shared" si="10"/>
        <v>EUSA48 CMPL Curncy</v>
      </c>
      <c r="AZ36" s="71" t="str">
        <f t="shared" si="10"/>
        <v>EUSA49 CMPL Curncy</v>
      </c>
      <c r="BA36" s="71" t="str">
        <f t="shared" si="10"/>
        <v>EUSA50 CMPL Curncy</v>
      </c>
      <c r="BB36" s="71" t="str">
        <f t="shared" si="10"/>
        <v>EUSA51 CMPL Curncy</v>
      </c>
      <c r="BC36" s="71" t="str">
        <f t="shared" si="10"/>
        <v>EUSA52 CMPL Curncy</v>
      </c>
      <c r="BD36" s="71" t="str">
        <f t="shared" si="10"/>
        <v>EUSA53 CMPL Curncy</v>
      </c>
      <c r="BE36" s="71" t="str">
        <f t="shared" si="10"/>
        <v>EUSA54 CMPL Curncy</v>
      </c>
      <c r="BF36" s="71" t="str">
        <f t="shared" si="10"/>
        <v>EUSA55 CMPL Curncy</v>
      </c>
      <c r="BG36" s="71" t="str">
        <f t="shared" si="10"/>
        <v>EUSA56 CMPL Curncy</v>
      </c>
      <c r="BH36" s="71" t="str">
        <f t="shared" si="10"/>
        <v>EUSA57 CMPL Curncy</v>
      </c>
      <c r="BI36" s="71" t="str">
        <f t="shared" si="10"/>
        <v>EUSA58 CMPL Curncy</v>
      </c>
      <c r="BJ36" s="71" t="str">
        <f t="shared" si="10"/>
        <v>EUSA59 CMPL Curncy</v>
      </c>
      <c r="BK36" s="71" t="str">
        <f t="shared" si="10"/>
        <v>EUSA60 CMPL Curncy</v>
      </c>
    </row>
    <row r="37" spans="2:63" x14ac:dyDescent="0.25">
      <c r="B37" s="65" t="s">
        <v>116</v>
      </c>
      <c r="C37" s="69">
        <v>27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</row>
    <row r="38" spans="2:63" x14ac:dyDescent="0.25">
      <c r="B38" s="65" t="s">
        <v>119</v>
      </c>
      <c r="C38" s="69">
        <v>28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</row>
    <row r="39" spans="2:63" x14ac:dyDescent="0.25">
      <c r="B39" s="65" t="s">
        <v>25</v>
      </c>
      <c r="C39" s="69">
        <v>29</v>
      </c>
      <c r="D39" s="71" t="str">
        <f>D$11</f>
        <v>EUSA1 CMPL Curncy</v>
      </c>
      <c r="E39" s="71" t="str">
        <f t="shared" ref="E39:BK41" si="11">E$11</f>
        <v>EUSA2 CMPL Curncy</v>
      </c>
      <c r="F39" s="71" t="str">
        <f t="shared" si="11"/>
        <v>EUSA3 CMPL Curncy</v>
      </c>
      <c r="G39" s="71" t="str">
        <f t="shared" si="11"/>
        <v>EUSA4 CMPL Curncy</v>
      </c>
      <c r="H39" s="71" t="str">
        <f t="shared" si="11"/>
        <v>EUSA5 CMPL Curncy</v>
      </c>
      <c r="I39" s="71" t="str">
        <f t="shared" si="11"/>
        <v>EUSA6 CMPL Curncy</v>
      </c>
      <c r="J39" s="71" t="str">
        <f t="shared" si="11"/>
        <v>EUSA7 CMPL Curncy</v>
      </c>
      <c r="K39" s="71" t="str">
        <f t="shared" si="11"/>
        <v>EUSA8 CMPL Curncy</v>
      </c>
      <c r="L39" s="71" t="str">
        <f t="shared" si="11"/>
        <v>EUSA9 CMPL Curncy</v>
      </c>
      <c r="M39" s="71" t="str">
        <f t="shared" si="11"/>
        <v>EUSA10 CMPL Curncy</v>
      </c>
      <c r="N39" s="71" t="str">
        <f t="shared" si="11"/>
        <v>EUSA11 CMPL Curncy</v>
      </c>
      <c r="O39" s="71" t="str">
        <f t="shared" si="11"/>
        <v>EUSA12 CMPL Curncy</v>
      </c>
      <c r="P39" s="71" t="str">
        <f t="shared" si="11"/>
        <v>EUSA13 CMPL Curncy</v>
      </c>
      <c r="Q39" s="71" t="str">
        <f t="shared" si="11"/>
        <v>EUSA14 CMPL Curncy</v>
      </c>
      <c r="R39" s="71" t="str">
        <f t="shared" si="11"/>
        <v>EUSA15 CMPL Curncy</v>
      </c>
      <c r="S39" s="71" t="str">
        <f t="shared" si="11"/>
        <v>EUSA16 CMPL Curncy</v>
      </c>
      <c r="T39" s="71" t="str">
        <f t="shared" si="11"/>
        <v>EUSA17 CMPL Curncy</v>
      </c>
      <c r="U39" s="71" t="str">
        <f t="shared" si="11"/>
        <v>EUSA18 CMPL Curncy</v>
      </c>
      <c r="V39" s="71" t="str">
        <f t="shared" si="11"/>
        <v>EUSA19 CMPL Curncy</v>
      </c>
      <c r="W39" s="71" t="str">
        <f t="shared" si="11"/>
        <v>EUSA20 CMPL Curncy</v>
      </c>
      <c r="X39" s="71" t="str">
        <f t="shared" si="11"/>
        <v>EUSA21 CMPL Curncy</v>
      </c>
      <c r="Y39" s="71" t="str">
        <f t="shared" si="11"/>
        <v>EUSA22 CMPL Curncy</v>
      </c>
      <c r="Z39" s="71" t="str">
        <f t="shared" si="11"/>
        <v>EUSA23 CMPL Curncy</v>
      </c>
      <c r="AA39" s="71" t="str">
        <f t="shared" si="11"/>
        <v>EUSA24 CMPL Curncy</v>
      </c>
      <c r="AB39" s="71" t="str">
        <f t="shared" si="11"/>
        <v>EUSA25 CMPL Curncy</v>
      </c>
      <c r="AC39" s="71" t="str">
        <f t="shared" si="11"/>
        <v>EUSA26 CMPL Curncy</v>
      </c>
      <c r="AD39" s="71" t="str">
        <f t="shared" si="11"/>
        <v>EUSA27 CMPL Curncy</v>
      </c>
      <c r="AE39" s="71" t="str">
        <f t="shared" si="11"/>
        <v>EUSA28 CMPL Curncy</v>
      </c>
      <c r="AF39" s="71" t="str">
        <f t="shared" si="11"/>
        <v>EUSA29 CMPL Curncy</v>
      </c>
      <c r="AG39" s="71" t="str">
        <f t="shared" si="11"/>
        <v>EUSA30 CMPL Curncy</v>
      </c>
      <c r="AH39" s="71" t="str">
        <f t="shared" si="11"/>
        <v>EUSA31 CMPL Curncy</v>
      </c>
      <c r="AI39" s="71" t="str">
        <f t="shared" si="11"/>
        <v>EUSA32 CMPL Curncy</v>
      </c>
      <c r="AJ39" s="71" t="str">
        <f t="shared" si="11"/>
        <v>EUSA33 CMPL Curncy</v>
      </c>
      <c r="AK39" s="71" t="str">
        <f t="shared" si="11"/>
        <v>EUSA34 CMPL Curncy</v>
      </c>
      <c r="AL39" s="71" t="str">
        <f t="shared" si="11"/>
        <v>EUSA35 CMPL Curncy</v>
      </c>
      <c r="AM39" s="71" t="str">
        <f t="shared" si="11"/>
        <v>EUSA36 CMPL Curncy</v>
      </c>
      <c r="AN39" s="71" t="str">
        <f t="shared" si="11"/>
        <v>EUSA37 CMPL Curncy</v>
      </c>
      <c r="AO39" s="71" t="str">
        <f t="shared" si="11"/>
        <v>EUSA38 CMPL Curncy</v>
      </c>
      <c r="AP39" s="71" t="str">
        <f t="shared" si="11"/>
        <v>EUSA39 CMPL Curncy</v>
      </c>
      <c r="AQ39" s="71" t="str">
        <f t="shared" si="11"/>
        <v>EUSA40 CMPL Curncy</v>
      </c>
      <c r="AR39" s="71" t="str">
        <f t="shared" si="11"/>
        <v>EUSA41 CMPL Curncy</v>
      </c>
      <c r="AS39" s="71" t="str">
        <f t="shared" si="11"/>
        <v>EUSA42 CMPL Curncy</v>
      </c>
      <c r="AT39" s="71" t="str">
        <f t="shared" si="11"/>
        <v>EUSA43 CMPL Curncy</v>
      </c>
      <c r="AU39" s="71" t="str">
        <f t="shared" si="11"/>
        <v>EUSA44 CMPL Curncy</v>
      </c>
      <c r="AV39" s="71" t="str">
        <f t="shared" si="11"/>
        <v>EUSA45 CMPL Curncy</v>
      </c>
      <c r="AW39" s="71" t="str">
        <f t="shared" si="11"/>
        <v>EUSA46 CMPL Curncy</v>
      </c>
      <c r="AX39" s="71" t="str">
        <f t="shared" si="11"/>
        <v>EUSA47 CMPL Curncy</v>
      </c>
      <c r="AY39" s="71" t="str">
        <f t="shared" si="11"/>
        <v>EUSA48 CMPL Curncy</v>
      </c>
      <c r="AZ39" s="71" t="str">
        <f t="shared" si="11"/>
        <v>EUSA49 CMPL Curncy</v>
      </c>
      <c r="BA39" s="71" t="str">
        <f t="shared" si="11"/>
        <v>EUSA50 CMPL Curncy</v>
      </c>
      <c r="BB39" s="71" t="str">
        <f t="shared" si="11"/>
        <v>EUSA51 CMPL Curncy</v>
      </c>
      <c r="BC39" s="71" t="str">
        <f t="shared" si="11"/>
        <v>EUSA52 CMPL Curncy</v>
      </c>
      <c r="BD39" s="71" t="str">
        <f t="shared" si="11"/>
        <v>EUSA53 CMPL Curncy</v>
      </c>
      <c r="BE39" s="71" t="str">
        <f t="shared" si="11"/>
        <v>EUSA54 CMPL Curncy</v>
      </c>
      <c r="BF39" s="71" t="str">
        <f t="shared" si="11"/>
        <v>EUSA55 CMPL Curncy</v>
      </c>
      <c r="BG39" s="71" t="str">
        <f t="shared" si="11"/>
        <v>EUSA56 CMPL Curncy</v>
      </c>
      <c r="BH39" s="71" t="str">
        <f t="shared" si="11"/>
        <v>EUSA57 CMPL Curncy</v>
      </c>
      <c r="BI39" s="71" t="str">
        <f t="shared" si="11"/>
        <v>EUSA58 CMPL Curncy</v>
      </c>
      <c r="BJ39" s="71" t="str">
        <f t="shared" si="11"/>
        <v>EUSA59 CMPL Curncy</v>
      </c>
      <c r="BK39" s="71" t="str">
        <f t="shared" si="11"/>
        <v>EUSA60 CMPL Curncy</v>
      </c>
    </row>
    <row r="40" spans="2:63" x14ac:dyDescent="0.25">
      <c r="B40" s="65" t="s">
        <v>27</v>
      </c>
      <c r="C40" s="69">
        <v>30</v>
      </c>
      <c r="D40" s="71" t="str">
        <f>D$11</f>
        <v>EUSA1 CMPL Curncy</v>
      </c>
      <c r="E40" s="71" t="str">
        <f t="shared" si="11"/>
        <v>EUSA2 CMPL Curncy</v>
      </c>
      <c r="F40" s="71" t="str">
        <f t="shared" si="11"/>
        <v>EUSA3 CMPL Curncy</v>
      </c>
      <c r="G40" s="71" t="str">
        <f t="shared" si="11"/>
        <v>EUSA4 CMPL Curncy</v>
      </c>
      <c r="H40" s="71" t="str">
        <f t="shared" si="11"/>
        <v>EUSA5 CMPL Curncy</v>
      </c>
      <c r="I40" s="71" t="str">
        <f t="shared" si="11"/>
        <v>EUSA6 CMPL Curncy</v>
      </c>
      <c r="J40" s="71" t="str">
        <f t="shared" si="11"/>
        <v>EUSA7 CMPL Curncy</v>
      </c>
      <c r="K40" s="71" t="str">
        <f t="shared" si="11"/>
        <v>EUSA8 CMPL Curncy</v>
      </c>
      <c r="L40" s="71" t="str">
        <f t="shared" si="11"/>
        <v>EUSA9 CMPL Curncy</v>
      </c>
      <c r="M40" s="71" t="str">
        <f t="shared" si="11"/>
        <v>EUSA10 CMPL Curncy</v>
      </c>
      <c r="N40" s="71" t="str">
        <f t="shared" si="11"/>
        <v>EUSA11 CMPL Curncy</v>
      </c>
      <c r="O40" s="71" t="str">
        <f t="shared" si="11"/>
        <v>EUSA12 CMPL Curncy</v>
      </c>
      <c r="P40" s="71" t="str">
        <f t="shared" si="11"/>
        <v>EUSA13 CMPL Curncy</v>
      </c>
      <c r="Q40" s="71" t="str">
        <f t="shared" si="11"/>
        <v>EUSA14 CMPL Curncy</v>
      </c>
      <c r="R40" s="71" t="str">
        <f t="shared" si="11"/>
        <v>EUSA15 CMPL Curncy</v>
      </c>
      <c r="S40" s="71" t="str">
        <f t="shared" si="11"/>
        <v>EUSA16 CMPL Curncy</v>
      </c>
      <c r="T40" s="71" t="str">
        <f t="shared" si="11"/>
        <v>EUSA17 CMPL Curncy</v>
      </c>
      <c r="U40" s="71" t="str">
        <f t="shared" si="11"/>
        <v>EUSA18 CMPL Curncy</v>
      </c>
      <c r="V40" s="71" t="str">
        <f t="shared" si="11"/>
        <v>EUSA19 CMPL Curncy</v>
      </c>
      <c r="W40" s="71" t="str">
        <f t="shared" si="11"/>
        <v>EUSA20 CMPL Curncy</v>
      </c>
      <c r="X40" s="71" t="str">
        <f t="shared" si="11"/>
        <v>EUSA21 CMPL Curncy</v>
      </c>
      <c r="Y40" s="71" t="str">
        <f t="shared" si="11"/>
        <v>EUSA22 CMPL Curncy</v>
      </c>
      <c r="Z40" s="71" t="str">
        <f t="shared" si="11"/>
        <v>EUSA23 CMPL Curncy</v>
      </c>
      <c r="AA40" s="71" t="str">
        <f t="shared" si="11"/>
        <v>EUSA24 CMPL Curncy</v>
      </c>
      <c r="AB40" s="71" t="str">
        <f t="shared" si="11"/>
        <v>EUSA25 CMPL Curncy</v>
      </c>
      <c r="AC40" s="71" t="str">
        <f t="shared" si="11"/>
        <v>EUSA26 CMPL Curncy</v>
      </c>
      <c r="AD40" s="71" t="str">
        <f t="shared" si="11"/>
        <v>EUSA27 CMPL Curncy</v>
      </c>
      <c r="AE40" s="71" t="str">
        <f t="shared" si="11"/>
        <v>EUSA28 CMPL Curncy</v>
      </c>
      <c r="AF40" s="71" t="str">
        <f t="shared" si="11"/>
        <v>EUSA29 CMPL Curncy</v>
      </c>
      <c r="AG40" s="71" t="str">
        <f t="shared" si="11"/>
        <v>EUSA30 CMPL Curncy</v>
      </c>
      <c r="AH40" s="71" t="str">
        <f t="shared" si="11"/>
        <v>EUSA31 CMPL Curncy</v>
      </c>
      <c r="AI40" s="71" t="str">
        <f t="shared" si="11"/>
        <v>EUSA32 CMPL Curncy</v>
      </c>
      <c r="AJ40" s="71" t="str">
        <f t="shared" si="11"/>
        <v>EUSA33 CMPL Curncy</v>
      </c>
      <c r="AK40" s="71" t="str">
        <f t="shared" si="11"/>
        <v>EUSA34 CMPL Curncy</v>
      </c>
      <c r="AL40" s="71" t="str">
        <f t="shared" si="11"/>
        <v>EUSA35 CMPL Curncy</v>
      </c>
      <c r="AM40" s="71" t="str">
        <f t="shared" si="11"/>
        <v>EUSA36 CMPL Curncy</v>
      </c>
      <c r="AN40" s="71" t="str">
        <f t="shared" si="11"/>
        <v>EUSA37 CMPL Curncy</v>
      </c>
      <c r="AO40" s="71" t="str">
        <f t="shared" si="11"/>
        <v>EUSA38 CMPL Curncy</v>
      </c>
      <c r="AP40" s="71" t="str">
        <f t="shared" si="11"/>
        <v>EUSA39 CMPL Curncy</v>
      </c>
      <c r="AQ40" s="71" t="str">
        <f t="shared" si="11"/>
        <v>EUSA40 CMPL Curncy</v>
      </c>
      <c r="AR40" s="71" t="str">
        <f t="shared" si="11"/>
        <v>EUSA41 CMPL Curncy</v>
      </c>
      <c r="AS40" s="71" t="str">
        <f t="shared" si="11"/>
        <v>EUSA42 CMPL Curncy</v>
      </c>
      <c r="AT40" s="71" t="str">
        <f t="shared" si="11"/>
        <v>EUSA43 CMPL Curncy</v>
      </c>
      <c r="AU40" s="71" t="str">
        <f t="shared" si="11"/>
        <v>EUSA44 CMPL Curncy</v>
      </c>
      <c r="AV40" s="71" t="str">
        <f t="shared" si="11"/>
        <v>EUSA45 CMPL Curncy</v>
      </c>
      <c r="AW40" s="71" t="str">
        <f t="shared" si="11"/>
        <v>EUSA46 CMPL Curncy</v>
      </c>
      <c r="AX40" s="71" t="str">
        <f t="shared" si="11"/>
        <v>EUSA47 CMPL Curncy</v>
      </c>
      <c r="AY40" s="71" t="str">
        <f t="shared" si="11"/>
        <v>EUSA48 CMPL Curncy</v>
      </c>
      <c r="AZ40" s="71" t="str">
        <f t="shared" si="11"/>
        <v>EUSA49 CMPL Curncy</v>
      </c>
      <c r="BA40" s="71" t="str">
        <f t="shared" si="11"/>
        <v>EUSA50 CMPL Curncy</v>
      </c>
      <c r="BB40" s="71" t="str">
        <f t="shared" si="11"/>
        <v>EUSA51 CMPL Curncy</v>
      </c>
      <c r="BC40" s="71" t="str">
        <f t="shared" si="11"/>
        <v>EUSA52 CMPL Curncy</v>
      </c>
      <c r="BD40" s="71" t="str">
        <f t="shared" si="11"/>
        <v>EUSA53 CMPL Curncy</v>
      </c>
      <c r="BE40" s="71" t="str">
        <f t="shared" si="11"/>
        <v>EUSA54 CMPL Curncy</v>
      </c>
      <c r="BF40" s="71" t="str">
        <f t="shared" si="11"/>
        <v>EUSA55 CMPL Curncy</v>
      </c>
      <c r="BG40" s="71" t="str">
        <f t="shared" si="11"/>
        <v>EUSA56 CMPL Curncy</v>
      </c>
      <c r="BH40" s="71" t="str">
        <f t="shared" si="11"/>
        <v>EUSA57 CMPL Curncy</v>
      </c>
      <c r="BI40" s="71" t="str">
        <f t="shared" si="11"/>
        <v>EUSA58 CMPL Curncy</v>
      </c>
      <c r="BJ40" s="71" t="str">
        <f t="shared" si="11"/>
        <v>EUSA59 CMPL Curncy</v>
      </c>
      <c r="BK40" s="71" t="str">
        <f t="shared" si="11"/>
        <v>EUSA60 CMPL Curncy</v>
      </c>
    </row>
    <row r="41" spans="2:63" x14ac:dyDescent="0.25">
      <c r="B41" s="65" t="s">
        <v>29</v>
      </c>
      <c r="C41" s="69">
        <v>31</v>
      </c>
      <c r="D41" s="71" t="str">
        <f>D$11</f>
        <v>EUSA1 CMPL Curncy</v>
      </c>
      <c r="E41" s="71" t="str">
        <f t="shared" si="11"/>
        <v>EUSA2 CMPL Curncy</v>
      </c>
      <c r="F41" s="71" t="str">
        <f t="shared" si="11"/>
        <v>EUSA3 CMPL Curncy</v>
      </c>
      <c r="G41" s="71" t="str">
        <f t="shared" si="11"/>
        <v>EUSA4 CMPL Curncy</v>
      </c>
      <c r="H41" s="71" t="str">
        <f t="shared" si="11"/>
        <v>EUSA5 CMPL Curncy</v>
      </c>
      <c r="I41" s="71" t="str">
        <f t="shared" si="11"/>
        <v>EUSA6 CMPL Curncy</v>
      </c>
      <c r="J41" s="71" t="str">
        <f t="shared" si="11"/>
        <v>EUSA7 CMPL Curncy</v>
      </c>
      <c r="K41" s="71" t="str">
        <f t="shared" si="11"/>
        <v>EUSA8 CMPL Curncy</v>
      </c>
      <c r="L41" s="71" t="str">
        <f t="shared" si="11"/>
        <v>EUSA9 CMPL Curncy</v>
      </c>
      <c r="M41" s="71" t="str">
        <f t="shared" si="11"/>
        <v>EUSA10 CMPL Curncy</v>
      </c>
      <c r="N41" s="71" t="str">
        <f t="shared" si="11"/>
        <v>EUSA11 CMPL Curncy</v>
      </c>
      <c r="O41" s="71" t="str">
        <f t="shared" si="11"/>
        <v>EUSA12 CMPL Curncy</v>
      </c>
      <c r="P41" s="71" t="str">
        <f t="shared" si="11"/>
        <v>EUSA13 CMPL Curncy</v>
      </c>
      <c r="Q41" s="71" t="str">
        <f t="shared" si="11"/>
        <v>EUSA14 CMPL Curncy</v>
      </c>
      <c r="R41" s="71" t="str">
        <f t="shared" si="11"/>
        <v>EUSA15 CMPL Curncy</v>
      </c>
      <c r="S41" s="71" t="str">
        <f t="shared" si="11"/>
        <v>EUSA16 CMPL Curncy</v>
      </c>
      <c r="T41" s="71" t="str">
        <f t="shared" si="11"/>
        <v>EUSA17 CMPL Curncy</v>
      </c>
      <c r="U41" s="71" t="str">
        <f t="shared" si="11"/>
        <v>EUSA18 CMPL Curncy</v>
      </c>
      <c r="V41" s="71" t="str">
        <f t="shared" si="11"/>
        <v>EUSA19 CMPL Curncy</v>
      </c>
      <c r="W41" s="71" t="str">
        <f t="shared" si="11"/>
        <v>EUSA20 CMPL Curncy</v>
      </c>
      <c r="X41" s="71" t="str">
        <f t="shared" si="11"/>
        <v>EUSA21 CMPL Curncy</v>
      </c>
      <c r="Y41" s="71" t="str">
        <f t="shared" si="11"/>
        <v>EUSA22 CMPL Curncy</v>
      </c>
      <c r="Z41" s="71" t="str">
        <f t="shared" si="11"/>
        <v>EUSA23 CMPL Curncy</v>
      </c>
      <c r="AA41" s="71" t="str">
        <f t="shared" si="11"/>
        <v>EUSA24 CMPL Curncy</v>
      </c>
      <c r="AB41" s="71" t="str">
        <f t="shared" si="11"/>
        <v>EUSA25 CMPL Curncy</v>
      </c>
      <c r="AC41" s="71" t="str">
        <f t="shared" si="11"/>
        <v>EUSA26 CMPL Curncy</v>
      </c>
      <c r="AD41" s="71" t="str">
        <f t="shared" si="11"/>
        <v>EUSA27 CMPL Curncy</v>
      </c>
      <c r="AE41" s="71" t="str">
        <f t="shared" si="11"/>
        <v>EUSA28 CMPL Curncy</v>
      </c>
      <c r="AF41" s="71" t="str">
        <f t="shared" si="11"/>
        <v>EUSA29 CMPL Curncy</v>
      </c>
      <c r="AG41" s="71" t="str">
        <f t="shared" si="11"/>
        <v>EUSA30 CMPL Curncy</v>
      </c>
      <c r="AH41" s="71" t="str">
        <f t="shared" si="11"/>
        <v>EUSA31 CMPL Curncy</v>
      </c>
      <c r="AI41" s="71" t="str">
        <f t="shared" si="11"/>
        <v>EUSA32 CMPL Curncy</v>
      </c>
      <c r="AJ41" s="71" t="str">
        <f t="shared" si="11"/>
        <v>EUSA33 CMPL Curncy</v>
      </c>
      <c r="AK41" s="71" t="str">
        <f t="shared" si="11"/>
        <v>EUSA34 CMPL Curncy</v>
      </c>
      <c r="AL41" s="71" t="str">
        <f t="shared" si="11"/>
        <v>EUSA35 CMPL Curncy</v>
      </c>
      <c r="AM41" s="71" t="str">
        <f t="shared" si="11"/>
        <v>EUSA36 CMPL Curncy</v>
      </c>
      <c r="AN41" s="71" t="str">
        <f t="shared" si="11"/>
        <v>EUSA37 CMPL Curncy</v>
      </c>
      <c r="AO41" s="71" t="str">
        <f t="shared" si="11"/>
        <v>EUSA38 CMPL Curncy</v>
      </c>
      <c r="AP41" s="71" t="str">
        <f t="shared" si="11"/>
        <v>EUSA39 CMPL Curncy</v>
      </c>
      <c r="AQ41" s="71" t="str">
        <f t="shared" si="11"/>
        <v>EUSA40 CMPL Curncy</v>
      </c>
      <c r="AR41" s="71" t="str">
        <f t="shared" si="11"/>
        <v>EUSA41 CMPL Curncy</v>
      </c>
      <c r="AS41" s="71" t="str">
        <f t="shared" si="11"/>
        <v>EUSA42 CMPL Curncy</v>
      </c>
      <c r="AT41" s="71" t="str">
        <f t="shared" si="11"/>
        <v>EUSA43 CMPL Curncy</v>
      </c>
      <c r="AU41" s="71" t="str">
        <f t="shared" si="11"/>
        <v>EUSA44 CMPL Curncy</v>
      </c>
      <c r="AV41" s="71" t="str">
        <f t="shared" si="11"/>
        <v>EUSA45 CMPL Curncy</v>
      </c>
      <c r="AW41" s="71" t="str">
        <f t="shared" si="11"/>
        <v>EUSA46 CMPL Curncy</v>
      </c>
      <c r="AX41" s="71" t="str">
        <f t="shared" si="11"/>
        <v>EUSA47 CMPL Curncy</v>
      </c>
      <c r="AY41" s="71" t="str">
        <f t="shared" si="11"/>
        <v>EUSA48 CMPL Curncy</v>
      </c>
      <c r="AZ41" s="71" t="str">
        <f t="shared" si="11"/>
        <v>EUSA49 CMPL Curncy</v>
      </c>
      <c r="BA41" s="71" t="str">
        <f t="shared" si="11"/>
        <v>EUSA50 CMPL Curncy</v>
      </c>
      <c r="BB41" s="71" t="str">
        <f t="shared" si="11"/>
        <v>EUSA51 CMPL Curncy</v>
      </c>
      <c r="BC41" s="71" t="str">
        <f t="shared" si="11"/>
        <v>EUSA52 CMPL Curncy</v>
      </c>
      <c r="BD41" s="71" t="str">
        <f t="shared" si="11"/>
        <v>EUSA53 CMPL Curncy</v>
      </c>
      <c r="BE41" s="71" t="str">
        <f t="shared" si="11"/>
        <v>EUSA54 CMPL Curncy</v>
      </c>
      <c r="BF41" s="71" t="str">
        <f t="shared" si="11"/>
        <v>EUSA55 CMPL Curncy</v>
      </c>
      <c r="BG41" s="71" t="str">
        <f t="shared" si="11"/>
        <v>EUSA56 CMPL Curncy</v>
      </c>
      <c r="BH41" s="71" t="str">
        <f t="shared" si="11"/>
        <v>EUSA57 CMPL Curncy</v>
      </c>
      <c r="BI41" s="71" t="str">
        <f t="shared" si="11"/>
        <v>EUSA58 CMPL Curncy</v>
      </c>
      <c r="BJ41" s="71" t="str">
        <f t="shared" si="11"/>
        <v>EUSA59 CMPL Curncy</v>
      </c>
      <c r="BK41" s="71" t="str">
        <f t="shared" si="11"/>
        <v>EUSA60 CMPL Curncy</v>
      </c>
    </row>
    <row r="42" spans="2:63" x14ac:dyDescent="0.25">
      <c r="B42" s="65" t="s">
        <v>31</v>
      </c>
      <c r="C42" s="69">
        <v>32</v>
      </c>
      <c r="D42" s="71" t="str">
        <f>"SKSW"&amp;D$6&amp;" CMPL Curncy"</f>
        <v>SKSW1 CMPL Curncy</v>
      </c>
      <c r="E42" s="71" t="str">
        <f t="shared" ref="E42:BK42" si="12">"SKSW"&amp;E$6&amp;" CMPL Curncy"</f>
        <v>SKSW2 CMPL Curncy</v>
      </c>
      <c r="F42" s="71" t="str">
        <f t="shared" si="12"/>
        <v>SKSW3 CMPL Curncy</v>
      </c>
      <c r="G42" s="71" t="str">
        <f t="shared" si="12"/>
        <v>SKSW4 CMPL Curncy</v>
      </c>
      <c r="H42" s="71" t="str">
        <f t="shared" si="12"/>
        <v>SKSW5 CMPL Curncy</v>
      </c>
      <c r="I42" s="71" t="str">
        <f t="shared" si="12"/>
        <v>SKSW6 CMPL Curncy</v>
      </c>
      <c r="J42" s="71" t="str">
        <f t="shared" si="12"/>
        <v>SKSW7 CMPL Curncy</v>
      </c>
      <c r="K42" s="71" t="str">
        <f t="shared" si="12"/>
        <v>SKSW8 CMPL Curncy</v>
      </c>
      <c r="L42" s="71" t="str">
        <f t="shared" si="12"/>
        <v>SKSW9 CMPL Curncy</v>
      </c>
      <c r="M42" s="71" t="str">
        <f t="shared" si="12"/>
        <v>SKSW10 CMPL Curncy</v>
      </c>
      <c r="N42" s="71" t="str">
        <f t="shared" si="12"/>
        <v>SKSW11 CMPL Curncy</v>
      </c>
      <c r="O42" s="71" t="str">
        <f t="shared" si="12"/>
        <v>SKSW12 CMPL Curncy</v>
      </c>
      <c r="P42" s="71" t="str">
        <f t="shared" si="12"/>
        <v>SKSW13 CMPL Curncy</v>
      </c>
      <c r="Q42" s="71" t="str">
        <f t="shared" si="12"/>
        <v>SKSW14 CMPL Curncy</v>
      </c>
      <c r="R42" s="71" t="str">
        <f t="shared" si="12"/>
        <v>SKSW15 CMPL Curncy</v>
      </c>
      <c r="S42" s="71" t="str">
        <f t="shared" si="12"/>
        <v>SKSW16 CMPL Curncy</v>
      </c>
      <c r="T42" s="71" t="str">
        <f t="shared" si="12"/>
        <v>SKSW17 CMPL Curncy</v>
      </c>
      <c r="U42" s="71" t="str">
        <f t="shared" si="12"/>
        <v>SKSW18 CMPL Curncy</v>
      </c>
      <c r="V42" s="71" t="str">
        <f t="shared" si="12"/>
        <v>SKSW19 CMPL Curncy</v>
      </c>
      <c r="W42" s="71" t="str">
        <f t="shared" si="12"/>
        <v>SKSW20 CMPL Curncy</v>
      </c>
      <c r="X42" s="71" t="str">
        <f t="shared" si="12"/>
        <v>SKSW21 CMPL Curncy</v>
      </c>
      <c r="Y42" s="71" t="str">
        <f t="shared" si="12"/>
        <v>SKSW22 CMPL Curncy</v>
      </c>
      <c r="Z42" s="71" t="str">
        <f t="shared" si="12"/>
        <v>SKSW23 CMPL Curncy</v>
      </c>
      <c r="AA42" s="71" t="str">
        <f t="shared" si="12"/>
        <v>SKSW24 CMPL Curncy</v>
      </c>
      <c r="AB42" s="71" t="str">
        <f t="shared" si="12"/>
        <v>SKSW25 CMPL Curncy</v>
      </c>
      <c r="AC42" s="71" t="str">
        <f t="shared" si="12"/>
        <v>SKSW26 CMPL Curncy</v>
      </c>
      <c r="AD42" s="71" t="str">
        <f t="shared" si="12"/>
        <v>SKSW27 CMPL Curncy</v>
      </c>
      <c r="AE42" s="71" t="str">
        <f t="shared" si="12"/>
        <v>SKSW28 CMPL Curncy</v>
      </c>
      <c r="AF42" s="71" t="str">
        <f t="shared" si="12"/>
        <v>SKSW29 CMPL Curncy</v>
      </c>
      <c r="AG42" s="71" t="str">
        <f t="shared" si="12"/>
        <v>SKSW30 CMPL Curncy</v>
      </c>
      <c r="AH42" s="71" t="str">
        <f t="shared" si="12"/>
        <v>SKSW31 CMPL Curncy</v>
      </c>
      <c r="AI42" s="71" t="str">
        <f t="shared" si="12"/>
        <v>SKSW32 CMPL Curncy</v>
      </c>
      <c r="AJ42" s="71" t="str">
        <f t="shared" si="12"/>
        <v>SKSW33 CMPL Curncy</v>
      </c>
      <c r="AK42" s="71" t="str">
        <f t="shared" si="12"/>
        <v>SKSW34 CMPL Curncy</v>
      </c>
      <c r="AL42" s="71" t="str">
        <f t="shared" si="12"/>
        <v>SKSW35 CMPL Curncy</v>
      </c>
      <c r="AM42" s="71" t="str">
        <f t="shared" si="12"/>
        <v>SKSW36 CMPL Curncy</v>
      </c>
      <c r="AN42" s="71" t="str">
        <f t="shared" si="12"/>
        <v>SKSW37 CMPL Curncy</v>
      </c>
      <c r="AO42" s="71" t="str">
        <f t="shared" si="12"/>
        <v>SKSW38 CMPL Curncy</v>
      </c>
      <c r="AP42" s="71" t="str">
        <f t="shared" si="12"/>
        <v>SKSW39 CMPL Curncy</v>
      </c>
      <c r="AQ42" s="71" t="str">
        <f t="shared" si="12"/>
        <v>SKSW40 CMPL Curncy</v>
      </c>
      <c r="AR42" s="71" t="str">
        <f t="shared" si="12"/>
        <v>SKSW41 CMPL Curncy</v>
      </c>
      <c r="AS42" s="71" t="str">
        <f t="shared" si="12"/>
        <v>SKSW42 CMPL Curncy</v>
      </c>
      <c r="AT42" s="71" t="str">
        <f t="shared" si="12"/>
        <v>SKSW43 CMPL Curncy</v>
      </c>
      <c r="AU42" s="71" t="str">
        <f t="shared" si="12"/>
        <v>SKSW44 CMPL Curncy</v>
      </c>
      <c r="AV42" s="71" t="str">
        <f t="shared" si="12"/>
        <v>SKSW45 CMPL Curncy</v>
      </c>
      <c r="AW42" s="71" t="str">
        <f t="shared" si="12"/>
        <v>SKSW46 CMPL Curncy</v>
      </c>
      <c r="AX42" s="71" t="str">
        <f t="shared" si="12"/>
        <v>SKSW47 CMPL Curncy</v>
      </c>
      <c r="AY42" s="71" t="str">
        <f t="shared" si="12"/>
        <v>SKSW48 CMPL Curncy</v>
      </c>
      <c r="AZ42" s="71" t="str">
        <f t="shared" si="12"/>
        <v>SKSW49 CMPL Curncy</v>
      </c>
      <c r="BA42" s="71" t="str">
        <f t="shared" si="12"/>
        <v>SKSW50 CMPL Curncy</v>
      </c>
      <c r="BB42" s="71" t="str">
        <f t="shared" si="12"/>
        <v>SKSW51 CMPL Curncy</v>
      </c>
      <c r="BC42" s="71" t="str">
        <f t="shared" si="12"/>
        <v>SKSW52 CMPL Curncy</v>
      </c>
      <c r="BD42" s="71" t="str">
        <f t="shared" si="12"/>
        <v>SKSW53 CMPL Curncy</v>
      </c>
      <c r="BE42" s="71" t="str">
        <f t="shared" si="12"/>
        <v>SKSW54 CMPL Curncy</v>
      </c>
      <c r="BF42" s="71" t="str">
        <f t="shared" si="12"/>
        <v>SKSW55 CMPL Curncy</v>
      </c>
      <c r="BG42" s="71" t="str">
        <f t="shared" si="12"/>
        <v>SKSW56 CMPL Curncy</v>
      </c>
      <c r="BH42" s="71" t="str">
        <f t="shared" si="12"/>
        <v>SKSW57 CMPL Curncy</v>
      </c>
      <c r="BI42" s="71" t="str">
        <f t="shared" si="12"/>
        <v>SKSW58 CMPL Curncy</v>
      </c>
      <c r="BJ42" s="71" t="str">
        <f t="shared" si="12"/>
        <v>SKSW59 CMPL Curncy</v>
      </c>
      <c r="BK42" s="71" t="str">
        <f t="shared" si="12"/>
        <v>SKSW60 CMPL Curncy</v>
      </c>
    </row>
    <row r="43" spans="2:63" x14ac:dyDescent="0.25">
      <c r="B43" s="65" t="s">
        <v>124</v>
      </c>
      <c r="C43" s="69">
        <v>33</v>
      </c>
      <c r="D43" s="71" t="str">
        <f>"SFSW"&amp;D$6&amp;" CMPL Curncy"</f>
        <v>SFSW1 CMPL Curncy</v>
      </c>
      <c r="E43" s="71" t="str">
        <f t="shared" ref="E43:BK43" si="13">"SFSW"&amp;E$6&amp;" CMPL Curncy"</f>
        <v>SFSW2 CMPL Curncy</v>
      </c>
      <c r="F43" s="71" t="str">
        <f t="shared" si="13"/>
        <v>SFSW3 CMPL Curncy</v>
      </c>
      <c r="G43" s="71" t="str">
        <f t="shared" si="13"/>
        <v>SFSW4 CMPL Curncy</v>
      </c>
      <c r="H43" s="71" t="str">
        <f t="shared" si="13"/>
        <v>SFSW5 CMPL Curncy</v>
      </c>
      <c r="I43" s="71" t="str">
        <f t="shared" si="13"/>
        <v>SFSW6 CMPL Curncy</v>
      </c>
      <c r="J43" s="71" t="str">
        <f t="shared" si="13"/>
        <v>SFSW7 CMPL Curncy</v>
      </c>
      <c r="K43" s="71" t="str">
        <f t="shared" si="13"/>
        <v>SFSW8 CMPL Curncy</v>
      </c>
      <c r="L43" s="71" t="str">
        <f t="shared" si="13"/>
        <v>SFSW9 CMPL Curncy</v>
      </c>
      <c r="M43" s="71" t="str">
        <f t="shared" si="13"/>
        <v>SFSW10 CMPL Curncy</v>
      </c>
      <c r="N43" s="71" t="str">
        <f t="shared" si="13"/>
        <v>SFSW11 CMPL Curncy</v>
      </c>
      <c r="O43" s="71" t="str">
        <f t="shared" si="13"/>
        <v>SFSW12 CMPL Curncy</v>
      </c>
      <c r="P43" s="71" t="str">
        <f t="shared" si="13"/>
        <v>SFSW13 CMPL Curncy</v>
      </c>
      <c r="Q43" s="71" t="str">
        <f t="shared" si="13"/>
        <v>SFSW14 CMPL Curncy</v>
      </c>
      <c r="R43" s="71" t="str">
        <f t="shared" si="13"/>
        <v>SFSW15 CMPL Curncy</v>
      </c>
      <c r="S43" s="71" t="str">
        <f t="shared" si="13"/>
        <v>SFSW16 CMPL Curncy</v>
      </c>
      <c r="T43" s="71" t="str">
        <f t="shared" si="13"/>
        <v>SFSW17 CMPL Curncy</v>
      </c>
      <c r="U43" s="71" t="str">
        <f t="shared" si="13"/>
        <v>SFSW18 CMPL Curncy</v>
      </c>
      <c r="V43" s="71" t="str">
        <f t="shared" si="13"/>
        <v>SFSW19 CMPL Curncy</v>
      </c>
      <c r="W43" s="71" t="str">
        <f t="shared" si="13"/>
        <v>SFSW20 CMPL Curncy</v>
      </c>
      <c r="X43" s="71" t="str">
        <f t="shared" si="13"/>
        <v>SFSW21 CMPL Curncy</v>
      </c>
      <c r="Y43" s="71" t="str">
        <f t="shared" si="13"/>
        <v>SFSW22 CMPL Curncy</v>
      </c>
      <c r="Z43" s="71" t="str">
        <f t="shared" si="13"/>
        <v>SFSW23 CMPL Curncy</v>
      </c>
      <c r="AA43" s="71" t="str">
        <f t="shared" si="13"/>
        <v>SFSW24 CMPL Curncy</v>
      </c>
      <c r="AB43" s="71" t="str">
        <f t="shared" si="13"/>
        <v>SFSW25 CMPL Curncy</v>
      </c>
      <c r="AC43" s="71" t="str">
        <f t="shared" si="13"/>
        <v>SFSW26 CMPL Curncy</v>
      </c>
      <c r="AD43" s="71" t="str">
        <f t="shared" si="13"/>
        <v>SFSW27 CMPL Curncy</v>
      </c>
      <c r="AE43" s="71" t="str">
        <f t="shared" si="13"/>
        <v>SFSW28 CMPL Curncy</v>
      </c>
      <c r="AF43" s="71" t="str">
        <f t="shared" si="13"/>
        <v>SFSW29 CMPL Curncy</v>
      </c>
      <c r="AG43" s="71" t="str">
        <f t="shared" si="13"/>
        <v>SFSW30 CMPL Curncy</v>
      </c>
      <c r="AH43" s="71" t="str">
        <f t="shared" si="13"/>
        <v>SFSW31 CMPL Curncy</v>
      </c>
      <c r="AI43" s="71" t="str">
        <f t="shared" si="13"/>
        <v>SFSW32 CMPL Curncy</v>
      </c>
      <c r="AJ43" s="71" t="str">
        <f t="shared" si="13"/>
        <v>SFSW33 CMPL Curncy</v>
      </c>
      <c r="AK43" s="71" t="str">
        <f t="shared" si="13"/>
        <v>SFSW34 CMPL Curncy</v>
      </c>
      <c r="AL43" s="71" t="str">
        <f t="shared" si="13"/>
        <v>SFSW35 CMPL Curncy</v>
      </c>
      <c r="AM43" s="71" t="str">
        <f t="shared" si="13"/>
        <v>SFSW36 CMPL Curncy</v>
      </c>
      <c r="AN43" s="71" t="str">
        <f t="shared" si="13"/>
        <v>SFSW37 CMPL Curncy</v>
      </c>
      <c r="AO43" s="71" t="str">
        <f t="shared" si="13"/>
        <v>SFSW38 CMPL Curncy</v>
      </c>
      <c r="AP43" s="71" t="str">
        <f t="shared" si="13"/>
        <v>SFSW39 CMPL Curncy</v>
      </c>
      <c r="AQ43" s="71" t="str">
        <f t="shared" si="13"/>
        <v>SFSW40 CMPL Curncy</v>
      </c>
      <c r="AR43" s="71" t="str">
        <f t="shared" si="13"/>
        <v>SFSW41 CMPL Curncy</v>
      </c>
      <c r="AS43" s="71" t="str">
        <f t="shared" si="13"/>
        <v>SFSW42 CMPL Curncy</v>
      </c>
      <c r="AT43" s="71" t="str">
        <f t="shared" si="13"/>
        <v>SFSW43 CMPL Curncy</v>
      </c>
      <c r="AU43" s="71" t="str">
        <f t="shared" si="13"/>
        <v>SFSW44 CMPL Curncy</v>
      </c>
      <c r="AV43" s="71" t="str">
        <f t="shared" si="13"/>
        <v>SFSW45 CMPL Curncy</v>
      </c>
      <c r="AW43" s="71" t="str">
        <f t="shared" si="13"/>
        <v>SFSW46 CMPL Curncy</v>
      </c>
      <c r="AX43" s="71" t="str">
        <f t="shared" si="13"/>
        <v>SFSW47 CMPL Curncy</v>
      </c>
      <c r="AY43" s="71" t="str">
        <f t="shared" si="13"/>
        <v>SFSW48 CMPL Curncy</v>
      </c>
      <c r="AZ43" s="71" t="str">
        <f t="shared" si="13"/>
        <v>SFSW49 CMPL Curncy</v>
      </c>
      <c r="BA43" s="71" t="str">
        <f t="shared" si="13"/>
        <v>SFSW50 CMPL Curncy</v>
      </c>
      <c r="BB43" s="71" t="str">
        <f t="shared" si="13"/>
        <v>SFSW51 CMPL Curncy</v>
      </c>
      <c r="BC43" s="71" t="str">
        <f t="shared" si="13"/>
        <v>SFSW52 CMPL Curncy</v>
      </c>
      <c r="BD43" s="71" t="str">
        <f t="shared" si="13"/>
        <v>SFSW53 CMPL Curncy</v>
      </c>
      <c r="BE43" s="71" t="str">
        <f t="shared" si="13"/>
        <v>SFSW54 CMPL Curncy</v>
      </c>
      <c r="BF43" s="71" t="str">
        <f t="shared" si="13"/>
        <v>SFSW55 CMPL Curncy</v>
      </c>
      <c r="BG43" s="71" t="str">
        <f t="shared" si="13"/>
        <v>SFSW56 CMPL Curncy</v>
      </c>
      <c r="BH43" s="71" t="str">
        <f t="shared" si="13"/>
        <v>SFSW57 CMPL Curncy</v>
      </c>
      <c r="BI43" s="71" t="str">
        <f t="shared" si="13"/>
        <v>SFSW58 CMPL Curncy</v>
      </c>
      <c r="BJ43" s="71" t="str">
        <f t="shared" si="13"/>
        <v>SFSW59 CMPL Curncy</v>
      </c>
      <c r="BK43" s="71" t="str">
        <f t="shared" si="13"/>
        <v>SFSW60 CMPL Curncy</v>
      </c>
    </row>
    <row r="44" spans="2:63" x14ac:dyDescent="0.25">
      <c r="B44" s="65" t="s">
        <v>32</v>
      </c>
      <c r="C44" s="69">
        <v>34</v>
      </c>
      <c r="D44" s="71" t="str">
        <f>"BPSW"&amp;D$6&amp;" CMPL Curncy"</f>
        <v>BPSW1 CMPL Curncy</v>
      </c>
      <c r="E44" s="71" t="str">
        <f t="shared" ref="E44:BK44" si="14">"BPSW"&amp;E$6&amp;" CMPL Curncy"</f>
        <v>BPSW2 CMPL Curncy</v>
      </c>
      <c r="F44" s="71" t="str">
        <f t="shared" si="14"/>
        <v>BPSW3 CMPL Curncy</v>
      </c>
      <c r="G44" s="71" t="str">
        <f t="shared" si="14"/>
        <v>BPSW4 CMPL Curncy</v>
      </c>
      <c r="H44" s="71" t="str">
        <f t="shared" si="14"/>
        <v>BPSW5 CMPL Curncy</v>
      </c>
      <c r="I44" s="71" t="str">
        <f t="shared" si="14"/>
        <v>BPSW6 CMPL Curncy</v>
      </c>
      <c r="J44" s="71" t="str">
        <f t="shared" si="14"/>
        <v>BPSW7 CMPL Curncy</v>
      </c>
      <c r="K44" s="71" t="str">
        <f t="shared" si="14"/>
        <v>BPSW8 CMPL Curncy</v>
      </c>
      <c r="L44" s="71" t="str">
        <f t="shared" si="14"/>
        <v>BPSW9 CMPL Curncy</v>
      </c>
      <c r="M44" s="71" t="str">
        <f t="shared" si="14"/>
        <v>BPSW10 CMPL Curncy</v>
      </c>
      <c r="N44" s="71" t="str">
        <f t="shared" si="14"/>
        <v>BPSW11 CMPL Curncy</v>
      </c>
      <c r="O44" s="71" t="str">
        <f t="shared" si="14"/>
        <v>BPSW12 CMPL Curncy</v>
      </c>
      <c r="P44" s="71" t="str">
        <f t="shared" si="14"/>
        <v>BPSW13 CMPL Curncy</v>
      </c>
      <c r="Q44" s="71" t="str">
        <f t="shared" si="14"/>
        <v>BPSW14 CMPL Curncy</v>
      </c>
      <c r="R44" s="71" t="str">
        <f t="shared" si="14"/>
        <v>BPSW15 CMPL Curncy</v>
      </c>
      <c r="S44" s="71" t="str">
        <f t="shared" si="14"/>
        <v>BPSW16 CMPL Curncy</v>
      </c>
      <c r="T44" s="71" t="str">
        <f t="shared" si="14"/>
        <v>BPSW17 CMPL Curncy</v>
      </c>
      <c r="U44" s="71" t="str">
        <f t="shared" si="14"/>
        <v>BPSW18 CMPL Curncy</v>
      </c>
      <c r="V44" s="71" t="str">
        <f t="shared" si="14"/>
        <v>BPSW19 CMPL Curncy</v>
      </c>
      <c r="W44" s="71" t="str">
        <f t="shared" si="14"/>
        <v>BPSW20 CMPL Curncy</v>
      </c>
      <c r="X44" s="71" t="str">
        <f t="shared" si="14"/>
        <v>BPSW21 CMPL Curncy</v>
      </c>
      <c r="Y44" s="71" t="str">
        <f t="shared" si="14"/>
        <v>BPSW22 CMPL Curncy</v>
      </c>
      <c r="Z44" s="71" t="str">
        <f t="shared" si="14"/>
        <v>BPSW23 CMPL Curncy</v>
      </c>
      <c r="AA44" s="71" t="str">
        <f t="shared" si="14"/>
        <v>BPSW24 CMPL Curncy</v>
      </c>
      <c r="AB44" s="71" t="str">
        <f t="shared" si="14"/>
        <v>BPSW25 CMPL Curncy</v>
      </c>
      <c r="AC44" s="71" t="str">
        <f t="shared" si="14"/>
        <v>BPSW26 CMPL Curncy</v>
      </c>
      <c r="AD44" s="71" t="str">
        <f t="shared" si="14"/>
        <v>BPSW27 CMPL Curncy</v>
      </c>
      <c r="AE44" s="71" t="str">
        <f t="shared" si="14"/>
        <v>BPSW28 CMPL Curncy</v>
      </c>
      <c r="AF44" s="71" t="str">
        <f t="shared" si="14"/>
        <v>BPSW29 CMPL Curncy</v>
      </c>
      <c r="AG44" s="71" t="str">
        <f t="shared" si="14"/>
        <v>BPSW30 CMPL Curncy</v>
      </c>
      <c r="AH44" s="71" t="str">
        <f t="shared" si="14"/>
        <v>BPSW31 CMPL Curncy</v>
      </c>
      <c r="AI44" s="71" t="str">
        <f t="shared" si="14"/>
        <v>BPSW32 CMPL Curncy</v>
      </c>
      <c r="AJ44" s="71" t="str">
        <f t="shared" si="14"/>
        <v>BPSW33 CMPL Curncy</v>
      </c>
      <c r="AK44" s="71" t="str">
        <f t="shared" si="14"/>
        <v>BPSW34 CMPL Curncy</v>
      </c>
      <c r="AL44" s="71" t="str">
        <f t="shared" si="14"/>
        <v>BPSW35 CMPL Curncy</v>
      </c>
      <c r="AM44" s="71" t="str">
        <f t="shared" si="14"/>
        <v>BPSW36 CMPL Curncy</v>
      </c>
      <c r="AN44" s="71" t="str">
        <f t="shared" si="14"/>
        <v>BPSW37 CMPL Curncy</v>
      </c>
      <c r="AO44" s="71" t="str">
        <f t="shared" si="14"/>
        <v>BPSW38 CMPL Curncy</v>
      </c>
      <c r="AP44" s="71" t="str">
        <f t="shared" si="14"/>
        <v>BPSW39 CMPL Curncy</v>
      </c>
      <c r="AQ44" s="71" t="str">
        <f t="shared" si="14"/>
        <v>BPSW40 CMPL Curncy</v>
      </c>
      <c r="AR44" s="71" t="str">
        <f t="shared" si="14"/>
        <v>BPSW41 CMPL Curncy</v>
      </c>
      <c r="AS44" s="71" t="str">
        <f t="shared" si="14"/>
        <v>BPSW42 CMPL Curncy</v>
      </c>
      <c r="AT44" s="71" t="str">
        <f t="shared" si="14"/>
        <v>BPSW43 CMPL Curncy</v>
      </c>
      <c r="AU44" s="71" t="str">
        <f t="shared" si="14"/>
        <v>BPSW44 CMPL Curncy</v>
      </c>
      <c r="AV44" s="71" t="str">
        <f t="shared" si="14"/>
        <v>BPSW45 CMPL Curncy</v>
      </c>
      <c r="AW44" s="71" t="str">
        <f t="shared" si="14"/>
        <v>BPSW46 CMPL Curncy</v>
      </c>
      <c r="AX44" s="71" t="str">
        <f t="shared" si="14"/>
        <v>BPSW47 CMPL Curncy</v>
      </c>
      <c r="AY44" s="71" t="str">
        <f t="shared" si="14"/>
        <v>BPSW48 CMPL Curncy</v>
      </c>
      <c r="AZ44" s="71" t="str">
        <f t="shared" si="14"/>
        <v>BPSW49 CMPL Curncy</v>
      </c>
      <c r="BA44" s="71" t="str">
        <f t="shared" si="14"/>
        <v>BPSW50 CMPL Curncy</v>
      </c>
      <c r="BB44" s="71" t="str">
        <f t="shared" si="14"/>
        <v>BPSW51 CMPL Curncy</v>
      </c>
      <c r="BC44" s="71" t="str">
        <f t="shared" si="14"/>
        <v>BPSW52 CMPL Curncy</v>
      </c>
      <c r="BD44" s="71" t="str">
        <f t="shared" si="14"/>
        <v>BPSW53 CMPL Curncy</v>
      </c>
      <c r="BE44" s="71" t="str">
        <f t="shared" si="14"/>
        <v>BPSW54 CMPL Curncy</v>
      </c>
      <c r="BF44" s="71" t="str">
        <f t="shared" si="14"/>
        <v>BPSW55 CMPL Curncy</v>
      </c>
      <c r="BG44" s="71" t="str">
        <f t="shared" si="14"/>
        <v>BPSW56 CMPL Curncy</v>
      </c>
      <c r="BH44" s="71" t="str">
        <f t="shared" si="14"/>
        <v>BPSW57 CMPL Curncy</v>
      </c>
      <c r="BI44" s="71" t="str">
        <f t="shared" si="14"/>
        <v>BPSW58 CMPL Curncy</v>
      </c>
      <c r="BJ44" s="71" t="str">
        <f t="shared" si="14"/>
        <v>BPSW59 CMPL Curncy</v>
      </c>
      <c r="BK44" s="71" t="str">
        <f t="shared" si="14"/>
        <v>BPSW60 CMPL Curncy</v>
      </c>
    </row>
    <row r="45" spans="2:63" x14ac:dyDescent="0.25">
      <c r="B45" s="65" t="s">
        <v>127</v>
      </c>
      <c r="C45" s="69">
        <v>35</v>
      </c>
      <c r="D45" s="71" t="str">
        <f>"ADSW"&amp;D$6&amp;" CMPT Curncy"</f>
        <v>ADSW1 CMPT Curncy</v>
      </c>
      <c r="E45" s="71" t="str">
        <f t="shared" ref="E45:BK45" si="15">"ADSW"&amp;E$6&amp;" CMPT Curncy"</f>
        <v>ADSW2 CMPT Curncy</v>
      </c>
      <c r="F45" s="71" t="str">
        <f t="shared" si="15"/>
        <v>ADSW3 CMPT Curncy</v>
      </c>
      <c r="G45" s="71" t="str">
        <f t="shared" si="15"/>
        <v>ADSW4 CMPT Curncy</v>
      </c>
      <c r="H45" s="71" t="str">
        <f t="shared" si="15"/>
        <v>ADSW5 CMPT Curncy</v>
      </c>
      <c r="I45" s="71" t="str">
        <f t="shared" si="15"/>
        <v>ADSW6 CMPT Curncy</v>
      </c>
      <c r="J45" s="71" t="str">
        <f t="shared" si="15"/>
        <v>ADSW7 CMPT Curncy</v>
      </c>
      <c r="K45" s="71" t="str">
        <f t="shared" si="15"/>
        <v>ADSW8 CMPT Curncy</v>
      </c>
      <c r="L45" s="71" t="str">
        <f t="shared" si="15"/>
        <v>ADSW9 CMPT Curncy</v>
      </c>
      <c r="M45" s="71" t="str">
        <f t="shared" si="15"/>
        <v>ADSW10 CMPT Curncy</v>
      </c>
      <c r="N45" s="71" t="str">
        <f t="shared" si="15"/>
        <v>ADSW11 CMPT Curncy</v>
      </c>
      <c r="O45" s="71" t="str">
        <f t="shared" si="15"/>
        <v>ADSW12 CMPT Curncy</v>
      </c>
      <c r="P45" s="71" t="str">
        <f t="shared" si="15"/>
        <v>ADSW13 CMPT Curncy</v>
      </c>
      <c r="Q45" s="71" t="str">
        <f t="shared" si="15"/>
        <v>ADSW14 CMPT Curncy</v>
      </c>
      <c r="R45" s="71" t="str">
        <f t="shared" si="15"/>
        <v>ADSW15 CMPT Curncy</v>
      </c>
      <c r="S45" s="71" t="str">
        <f t="shared" si="15"/>
        <v>ADSW16 CMPT Curncy</v>
      </c>
      <c r="T45" s="71" t="str">
        <f t="shared" si="15"/>
        <v>ADSW17 CMPT Curncy</v>
      </c>
      <c r="U45" s="71" t="str">
        <f t="shared" si="15"/>
        <v>ADSW18 CMPT Curncy</v>
      </c>
      <c r="V45" s="71" t="str">
        <f t="shared" si="15"/>
        <v>ADSW19 CMPT Curncy</v>
      </c>
      <c r="W45" s="71" t="str">
        <f t="shared" si="15"/>
        <v>ADSW20 CMPT Curncy</v>
      </c>
      <c r="X45" s="71" t="str">
        <f t="shared" si="15"/>
        <v>ADSW21 CMPT Curncy</v>
      </c>
      <c r="Y45" s="71" t="str">
        <f t="shared" si="15"/>
        <v>ADSW22 CMPT Curncy</v>
      </c>
      <c r="Z45" s="71" t="str">
        <f t="shared" si="15"/>
        <v>ADSW23 CMPT Curncy</v>
      </c>
      <c r="AA45" s="71" t="str">
        <f t="shared" si="15"/>
        <v>ADSW24 CMPT Curncy</v>
      </c>
      <c r="AB45" s="71" t="str">
        <f t="shared" si="15"/>
        <v>ADSW25 CMPT Curncy</v>
      </c>
      <c r="AC45" s="71" t="str">
        <f t="shared" si="15"/>
        <v>ADSW26 CMPT Curncy</v>
      </c>
      <c r="AD45" s="71" t="str">
        <f t="shared" si="15"/>
        <v>ADSW27 CMPT Curncy</v>
      </c>
      <c r="AE45" s="71" t="str">
        <f t="shared" si="15"/>
        <v>ADSW28 CMPT Curncy</v>
      </c>
      <c r="AF45" s="71" t="str">
        <f t="shared" si="15"/>
        <v>ADSW29 CMPT Curncy</v>
      </c>
      <c r="AG45" s="71" t="str">
        <f t="shared" si="15"/>
        <v>ADSW30 CMPT Curncy</v>
      </c>
      <c r="AH45" s="71" t="str">
        <f t="shared" si="15"/>
        <v>ADSW31 CMPT Curncy</v>
      </c>
      <c r="AI45" s="71" t="str">
        <f t="shared" si="15"/>
        <v>ADSW32 CMPT Curncy</v>
      </c>
      <c r="AJ45" s="71" t="str">
        <f t="shared" si="15"/>
        <v>ADSW33 CMPT Curncy</v>
      </c>
      <c r="AK45" s="71" t="str">
        <f t="shared" si="15"/>
        <v>ADSW34 CMPT Curncy</v>
      </c>
      <c r="AL45" s="71" t="str">
        <f t="shared" si="15"/>
        <v>ADSW35 CMPT Curncy</v>
      </c>
      <c r="AM45" s="71" t="str">
        <f t="shared" si="15"/>
        <v>ADSW36 CMPT Curncy</v>
      </c>
      <c r="AN45" s="71" t="str">
        <f t="shared" si="15"/>
        <v>ADSW37 CMPT Curncy</v>
      </c>
      <c r="AO45" s="71" t="str">
        <f t="shared" si="15"/>
        <v>ADSW38 CMPT Curncy</v>
      </c>
      <c r="AP45" s="71" t="str">
        <f t="shared" si="15"/>
        <v>ADSW39 CMPT Curncy</v>
      </c>
      <c r="AQ45" s="71" t="str">
        <f t="shared" si="15"/>
        <v>ADSW40 CMPT Curncy</v>
      </c>
      <c r="AR45" s="71" t="str">
        <f t="shared" si="15"/>
        <v>ADSW41 CMPT Curncy</v>
      </c>
      <c r="AS45" s="71" t="str">
        <f t="shared" si="15"/>
        <v>ADSW42 CMPT Curncy</v>
      </c>
      <c r="AT45" s="71" t="str">
        <f t="shared" si="15"/>
        <v>ADSW43 CMPT Curncy</v>
      </c>
      <c r="AU45" s="71" t="str">
        <f t="shared" si="15"/>
        <v>ADSW44 CMPT Curncy</v>
      </c>
      <c r="AV45" s="71" t="str">
        <f t="shared" si="15"/>
        <v>ADSW45 CMPT Curncy</v>
      </c>
      <c r="AW45" s="71" t="str">
        <f t="shared" si="15"/>
        <v>ADSW46 CMPT Curncy</v>
      </c>
      <c r="AX45" s="71" t="str">
        <f t="shared" si="15"/>
        <v>ADSW47 CMPT Curncy</v>
      </c>
      <c r="AY45" s="71" t="str">
        <f t="shared" si="15"/>
        <v>ADSW48 CMPT Curncy</v>
      </c>
      <c r="AZ45" s="71" t="str">
        <f t="shared" si="15"/>
        <v>ADSW49 CMPT Curncy</v>
      </c>
      <c r="BA45" s="71" t="str">
        <f t="shared" si="15"/>
        <v>ADSW50 CMPT Curncy</v>
      </c>
      <c r="BB45" s="71" t="str">
        <f t="shared" si="15"/>
        <v>ADSW51 CMPT Curncy</v>
      </c>
      <c r="BC45" s="71" t="str">
        <f t="shared" si="15"/>
        <v>ADSW52 CMPT Curncy</v>
      </c>
      <c r="BD45" s="71" t="str">
        <f t="shared" si="15"/>
        <v>ADSW53 CMPT Curncy</v>
      </c>
      <c r="BE45" s="71" t="str">
        <f t="shared" si="15"/>
        <v>ADSW54 CMPT Curncy</v>
      </c>
      <c r="BF45" s="71" t="str">
        <f t="shared" si="15"/>
        <v>ADSW55 CMPT Curncy</v>
      </c>
      <c r="BG45" s="71" t="str">
        <f t="shared" si="15"/>
        <v>ADSW56 CMPT Curncy</v>
      </c>
      <c r="BH45" s="71" t="str">
        <f t="shared" si="15"/>
        <v>ADSW57 CMPT Curncy</v>
      </c>
      <c r="BI45" s="71" t="str">
        <f t="shared" si="15"/>
        <v>ADSW58 CMPT Curncy</v>
      </c>
      <c r="BJ45" s="71" t="str">
        <f t="shared" si="15"/>
        <v>ADSW59 CMPT Curncy</v>
      </c>
      <c r="BK45" s="71" t="str">
        <f t="shared" si="15"/>
        <v>ADSW60 CMPT Curncy</v>
      </c>
    </row>
    <row r="46" spans="2:63" x14ac:dyDescent="0.25">
      <c r="B46" s="65" t="s">
        <v>44</v>
      </c>
      <c r="C46" s="69">
        <v>36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</row>
    <row r="47" spans="2:63" x14ac:dyDescent="0.25">
      <c r="B47" s="65" t="s">
        <v>37</v>
      </c>
      <c r="C47" s="69">
        <v>37</v>
      </c>
      <c r="D47" s="71" t="str">
        <f>"CDSW"&amp;D$6&amp;" CMPN Curncy"</f>
        <v>CDSW1 CMPN Curncy</v>
      </c>
      <c r="E47" s="71" t="str">
        <f t="shared" ref="E47:BK47" si="16">"CDSW"&amp;E$6&amp;" CMPN Curncy"</f>
        <v>CDSW2 CMPN Curncy</v>
      </c>
      <c r="F47" s="71" t="str">
        <f t="shared" si="16"/>
        <v>CDSW3 CMPN Curncy</v>
      </c>
      <c r="G47" s="71" t="str">
        <f t="shared" si="16"/>
        <v>CDSW4 CMPN Curncy</v>
      </c>
      <c r="H47" s="71" t="str">
        <f t="shared" si="16"/>
        <v>CDSW5 CMPN Curncy</v>
      </c>
      <c r="I47" s="71" t="str">
        <f t="shared" si="16"/>
        <v>CDSW6 CMPN Curncy</v>
      </c>
      <c r="J47" s="71" t="str">
        <f t="shared" si="16"/>
        <v>CDSW7 CMPN Curncy</v>
      </c>
      <c r="K47" s="71" t="str">
        <f t="shared" si="16"/>
        <v>CDSW8 CMPN Curncy</v>
      </c>
      <c r="L47" s="71" t="str">
        <f t="shared" si="16"/>
        <v>CDSW9 CMPN Curncy</v>
      </c>
      <c r="M47" s="71" t="str">
        <f t="shared" si="16"/>
        <v>CDSW10 CMPN Curncy</v>
      </c>
      <c r="N47" s="71" t="str">
        <f t="shared" si="16"/>
        <v>CDSW11 CMPN Curncy</v>
      </c>
      <c r="O47" s="71" t="str">
        <f t="shared" si="16"/>
        <v>CDSW12 CMPN Curncy</v>
      </c>
      <c r="P47" s="71" t="str">
        <f t="shared" si="16"/>
        <v>CDSW13 CMPN Curncy</v>
      </c>
      <c r="Q47" s="71" t="str">
        <f t="shared" si="16"/>
        <v>CDSW14 CMPN Curncy</v>
      </c>
      <c r="R47" s="71" t="str">
        <f t="shared" si="16"/>
        <v>CDSW15 CMPN Curncy</v>
      </c>
      <c r="S47" s="71" t="str">
        <f t="shared" si="16"/>
        <v>CDSW16 CMPN Curncy</v>
      </c>
      <c r="T47" s="71" t="str">
        <f t="shared" si="16"/>
        <v>CDSW17 CMPN Curncy</v>
      </c>
      <c r="U47" s="71" t="str">
        <f t="shared" si="16"/>
        <v>CDSW18 CMPN Curncy</v>
      </c>
      <c r="V47" s="71" t="str">
        <f t="shared" si="16"/>
        <v>CDSW19 CMPN Curncy</v>
      </c>
      <c r="W47" s="71" t="str">
        <f t="shared" si="16"/>
        <v>CDSW20 CMPN Curncy</v>
      </c>
      <c r="X47" s="71" t="str">
        <f t="shared" si="16"/>
        <v>CDSW21 CMPN Curncy</v>
      </c>
      <c r="Y47" s="71" t="str">
        <f t="shared" si="16"/>
        <v>CDSW22 CMPN Curncy</v>
      </c>
      <c r="Z47" s="71" t="str">
        <f t="shared" si="16"/>
        <v>CDSW23 CMPN Curncy</v>
      </c>
      <c r="AA47" s="71" t="str">
        <f t="shared" si="16"/>
        <v>CDSW24 CMPN Curncy</v>
      </c>
      <c r="AB47" s="71" t="str">
        <f t="shared" si="16"/>
        <v>CDSW25 CMPN Curncy</v>
      </c>
      <c r="AC47" s="71" t="str">
        <f t="shared" si="16"/>
        <v>CDSW26 CMPN Curncy</v>
      </c>
      <c r="AD47" s="71" t="str">
        <f t="shared" si="16"/>
        <v>CDSW27 CMPN Curncy</v>
      </c>
      <c r="AE47" s="71" t="str">
        <f t="shared" si="16"/>
        <v>CDSW28 CMPN Curncy</v>
      </c>
      <c r="AF47" s="71" t="str">
        <f t="shared" si="16"/>
        <v>CDSW29 CMPN Curncy</v>
      </c>
      <c r="AG47" s="71" t="str">
        <f t="shared" si="16"/>
        <v>CDSW30 CMPN Curncy</v>
      </c>
      <c r="AH47" s="71" t="str">
        <f t="shared" si="16"/>
        <v>CDSW31 CMPN Curncy</v>
      </c>
      <c r="AI47" s="71" t="str">
        <f t="shared" si="16"/>
        <v>CDSW32 CMPN Curncy</v>
      </c>
      <c r="AJ47" s="71" t="str">
        <f t="shared" si="16"/>
        <v>CDSW33 CMPN Curncy</v>
      </c>
      <c r="AK47" s="71" t="str">
        <f t="shared" si="16"/>
        <v>CDSW34 CMPN Curncy</v>
      </c>
      <c r="AL47" s="71" t="str">
        <f t="shared" si="16"/>
        <v>CDSW35 CMPN Curncy</v>
      </c>
      <c r="AM47" s="71" t="str">
        <f t="shared" si="16"/>
        <v>CDSW36 CMPN Curncy</v>
      </c>
      <c r="AN47" s="71" t="str">
        <f t="shared" si="16"/>
        <v>CDSW37 CMPN Curncy</v>
      </c>
      <c r="AO47" s="71" t="str">
        <f t="shared" si="16"/>
        <v>CDSW38 CMPN Curncy</v>
      </c>
      <c r="AP47" s="71" t="str">
        <f t="shared" si="16"/>
        <v>CDSW39 CMPN Curncy</v>
      </c>
      <c r="AQ47" s="71" t="str">
        <f t="shared" si="16"/>
        <v>CDSW40 CMPN Curncy</v>
      </c>
      <c r="AR47" s="71" t="str">
        <f t="shared" si="16"/>
        <v>CDSW41 CMPN Curncy</v>
      </c>
      <c r="AS47" s="71" t="str">
        <f t="shared" si="16"/>
        <v>CDSW42 CMPN Curncy</v>
      </c>
      <c r="AT47" s="71" t="str">
        <f t="shared" si="16"/>
        <v>CDSW43 CMPN Curncy</v>
      </c>
      <c r="AU47" s="71" t="str">
        <f t="shared" si="16"/>
        <v>CDSW44 CMPN Curncy</v>
      </c>
      <c r="AV47" s="71" t="str">
        <f t="shared" si="16"/>
        <v>CDSW45 CMPN Curncy</v>
      </c>
      <c r="AW47" s="71" t="str">
        <f t="shared" si="16"/>
        <v>CDSW46 CMPN Curncy</v>
      </c>
      <c r="AX47" s="71" t="str">
        <f t="shared" si="16"/>
        <v>CDSW47 CMPN Curncy</v>
      </c>
      <c r="AY47" s="71" t="str">
        <f t="shared" si="16"/>
        <v>CDSW48 CMPN Curncy</v>
      </c>
      <c r="AZ47" s="71" t="str">
        <f t="shared" si="16"/>
        <v>CDSW49 CMPN Curncy</v>
      </c>
      <c r="BA47" s="71" t="str">
        <f t="shared" si="16"/>
        <v>CDSW50 CMPN Curncy</v>
      </c>
      <c r="BB47" s="71" t="str">
        <f t="shared" si="16"/>
        <v>CDSW51 CMPN Curncy</v>
      </c>
      <c r="BC47" s="71" t="str">
        <f t="shared" si="16"/>
        <v>CDSW52 CMPN Curncy</v>
      </c>
      <c r="BD47" s="71" t="str">
        <f t="shared" si="16"/>
        <v>CDSW53 CMPN Curncy</v>
      </c>
      <c r="BE47" s="71" t="str">
        <f t="shared" si="16"/>
        <v>CDSW54 CMPN Curncy</v>
      </c>
      <c r="BF47" s="71" t="str">
        <f t="shared" si="16"/>
        <v>CDSW55 CMPN Curncy</v>
      </c>
      <c r="BG47" s="71" t="str">
        <f t="shared" si="16"/>
        <v>CDSW56 CMPN Curncy</v>
      </c>
      <c r="BH47" s="71" t="str">
        <f t="shared" si="16"/>
        <v>CDSW57 CMPN Curncy</v>
      </c>
      <c r="BI47" s="71" t="str">
        <f t="shared" si="16"/>
        <v>CDSW58 CMPN Curncy</v>
      </c>
      <c r="BJ47" s="71" t="str">
        <f t="shared" si="16"/>
        <v>CDSW59 CMPN Curncy</v>
      </c>
      <c r="BK47" s="71" t="str">
        <f t="shared" si="16"/>
        <v>CDSW60 CMPN Curncy</v>
      </c>
    </row>
    <row r="48" spans="2:63" x14ac:dyDescent="0.25">
      <c r="B48" s="65" t="s">
        <v>134</v>
      </c>
      <c r="C48" s="69">
        <v>38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</row>
    <row r="49" spans="2:63" x14ac:dyDescent="0.25">
      <c r="B49" s="65" t="s">
        <v>738</v>
      </c>
      <c r="C49" s="69">
        <v>39</v>
      </c>
      <c r="D49" s="71" t="str">
        <f>"CCSWO"&amp;D$6&amp;" CMPT Curncy"</f>
        <v>CCSWO1 CMPT Curncy</v>
      </c>
      <c r="E49" s="71" t="str">
        <f t="shared" ref="E49:BK49" si="17">"CCSWO"&amp;E$6&amp;" CMPT Curncy"</f>
        <v>CCSWO2 CMPT Curncy</v>
      </c>
      <c r="F49" s="71" t="str">
        <f t="shared" si="17"/>
        <v>CCSWO3 CMPT Curncy</v>
      </c>
      <c r="G49" s="71" t="str">
        <f t="shared" si="17"/>
        <v>CCSWO4 CMPT Curncy</v>
      </c>
      <c r="H49" s="71" t="str">
        <f t="shared" si="17"/>
        <v>CCSWO5 CMPT Curncy</v>
      </c>
      <c r="I49" s="71" t="str">
        <f t="shared" si="17"/>
        <v>CCSWO6 CMPT Curncy</v>
      </c>
      <c r="J49" s="71" t="str">
        <f t="shared" si="17"/>
        <v>CCSWO7 CMPT Curncy</v>
      </c>
      <c r="K49" s="71" t="str">
        <f t="shared" si="17"/>
        <v>CCSWO8 CMPT Curncy</v>
      </c>
      <c r="L49" s="71" t="str">
        <f t="shared" si="17"/>
        <v>CCSWO9 CMPT Curncy</v>
      </c>
      <c r="M49" s="71" t="str">
        <f t="shared" si="17"/>
        <v>CCSWO10 CMPT Curncy</v>
      </c>
      <c r="N49" s="71" t="str">
        <f t="shared" si="17"/>
        <v>CCSWO11 CMPT Curncy</v>
      </c>
      <c r="O49" s="71" t="str">
        <f t="shared" si="17"/>
        <v>CCSWO12 CMPT Curncy</v>
      </c>
      <c r="P49" s="71" t="str">
        <f t="shared" si="17"/>
        <v>CCSWO13 CMPT Curncy</v>
      </c>
      <c r="Q49" s="71" t="str">
        <f t="shared" si="17"/>
        <v>CCSWO14 CMPT Curncy</v>
      </c>
      <c r="R49" s="71" t="str">
        <f t="shared" si="17"/>
        <v>CCSWO15 CMPT Curncy</v>
      </c>
      <c r="S49" s="71" t="str">
        <f t="shared" si="17"/>
        <v>CCSWO16 CMPT Curncy</v>
      </c>
      <c r="T49" s="71" t="str">
        <f t="shared" si="17"/>
        <v>CCSWO17 CMPT Curncy</v>
      </c>
      <c r="U49" s="71" t="str">
        <f t="shared" si="17"/>
        <v>CCSWO18 CMPT Curncy</v>
      </c>
      <c r="V49" s="71" t="str">
        <f t="shared" si="17"/>
        <v>CCSWO19 CMPT Curncy</v>
      </c>
      <c r="W49" s="71" t="str">
        <f t="shared" si="17"/>
        <v>CCSWO20 CMPT Curncy</v>
      </c>
      <c r="X49" s="71" t="str">
        <f t="shared" si="17"/>
        <v>CCSWO21 CMPT Curncy</v>
      </c>
      <c r="Y49" s="71" t="str">
        <f t="shared" si="17"/>
        <v>CCSWO22 CMPT Curncy</v>
      </c>
      <c r="Z49" s="71" t="str">
        <f t="shared" si="17"/>
        <v>CCSWO23 CMPT Curncy</v>
      </c>
      <c r="AA49" s="71" t="str">
        <f t="shared" si="17"/>
        <v>CCSWO24 CMPT Curncy</v>
      </c>
      <c r="AB49" s="71" t="str">
        <f t="shared" si="17"/>
        <v>CCSWO25 CMPT Curncy</v>
      </c>
      <c r="AC49" s="71" t="str">
        <f t="shared" si="17"/>
        <v>CCSWO26 CMPT Curncy</v>
      </c>
      <c r="AD49" s="71" t="str">
        <f t="shared" si="17"/>
        <v>CCSWO27 CMPT Curncy</v>
      </c>
      <c r="AE49" s="71" t="str">
        <f t="shared" si="17"/>
        <v>CCSWO28 CMPT Curncy</v>
      </c>
      <c r="AF49" s="71" t="str">
        <f t="shared" si="17"/>
        <v>CCSWO29 CMPT Curncy</v>
      </c>
      <c r="AG49" s="71" t="str">
        <f t="shared" si="17"/>
        <v>CCSWO30 CMPT Curncy</v>
      </c>
      <c r="AH49" s="71" t="str">
        <f t="shared" si="17"/>
        <v>CCSWO31 CMPT Curncy</v>
      </c>
      <c r="AI49" s="71" t="str">
        <f t="shared" si="17"/>
        <v>CCSWO32 CMPT Curncy</v>
      </c>
      <c r="AJ49" s="71" t="str">
        <f t="shared" si="17"/>
        <v>CCSWO33 CMPT Curncy</v>
      </c>
      <c r="AK49" s="71" t="str">
        <f t="shared" si="17"/>
        <v>CCSWO34 CMPT Curncy</v>
      </c>
      <c r="AL49" s="71" t="str">
        <f t="shared" si="17"/>
        <v>CCSWO35 CMPT Curncy</v>
      </c>
      <c r="AM49" s="71" t="str">
        <f t="shared" si="17"/>
        <v>CCSWO36 CMPT Curncy</v>
      </c>
      <c r="AN49" s="71" t="str">
        <f t="shared" si="17"/>
        <v>CCSWO37 CMPT Curncy</v>
      </c>
      <c r="AO49" s="71" t="str">
        <f t="shared" si="17"/>
        <v>CCSWO38 CMPT Curncy</v>
      </c>
      <c r="AP49" s="71" t="str">
        <f t="shared" si="17"/>
        <v>CCSWO39 CMPT Curncy</v>
      </c>
      <c r="AQ49" s="71" t="str">
        <f t="shared" si="17"/>
        <v>CCSWO40 CMPT Curncy</v>
      </c>
      <c r="AR49" s="71" t="str">
        <f t="shared" si="17"/>
        <v>CCSWO41 CMPT Curncy</v>
      </c>
      <c r="AS49" s="71" t="str">
        <f t="shared" si="17"/>
        <v>CCSWO42 CMPT Curncy</v>
      </c>
      <c r="AT49" s="71" t="str">
        <f t="shared" si="17"/>
        <v>CCSWO43 CMPT Curncy</v>
      </c>
      <c r="AU49" s="71" t="str">
        <f t="shared" si="17"/>
        <v>CCSWO44 CMPT Curncy</v>
      </c>
      <c r="AV49" s="71" t="str">
        <f t="shared" si="17"/>
        <v>CCSWO45 CMPT Curncy</v>
      </c>
      <c r="AW49" s="71" t="str">
        <f t="shared" si="17"/>
        <v>CCSWO46 CMPT Curncy</v>
      </c>
      <c r="AX49" s="71" t="str">
        <f t="shared" si="17"/>
        <v>CCSWO47 CMPT Curncy</v>
      </c>
      <c r="AY49" s="71" t="str">
        <f t="shared" si="17"/>
        <v>CCSWO48 CMPT Curncy</v>
      </c>
      <c r="AZ49" s="71" t="str">
        <f t="shared" si="17"/>
        <v>CCSWO49 CMPT Curncy</v>
      </c>
      <c r="BA49" s="71" t="str">
        <f t="shared" si="17"/>
        <v>CCSWO50 CMPT Curncy</v>
      </c>
      <c r="BB49" s="71" t="str">
        <f t="shared" si="17"/>
        <v>CCSWO51 CMPT Curncy</v>
      </c>
      <c r="BC49" s="71" t="str">
        <f t="shared" si="17"/>
        <v>CCSWO52 CMPT Curncy</v>
      </c>
      <c r="BD49" s="71" t="str">
        <f t="shared" si="17"/>
        <v>CCSWO53 CMPT Curncy</v>
      </c>
      <c r="BE49" s="71" t="str">
        <f t="shared" si="17"/>
        <v>CCSWO54 CMPT Curncy</v>
      </c>
      <c r="BF49" s="71" t="str">
        <f t="shared" si="17"/>
        <v>CCSWO55 CMPT Curncy</v>
      </c>
      <c r="BG49" s="71" t="str">
        <f t="shared" si="17"/>
        <v>CCSWO56 CMPT Curncy</v>
      </c>
      <c r="BH49" s="71" t="str">
        <f t="shared" si="17"/>
        <v>CCSWO57 CMPT Curncy</v>
      </c>
      <c r="BI49" s="71" t="str">
        <f t="shared" si="17"/>
        <v>CCSWO58 CMPT Curncy</v>
      </c>
      <c r="BJ49" s="71" t="str">
        <f t="shared" si="17"/>
        <v>CCSWO59 CMPT Curncy</v>
      </c>
      <c r="BK49" s="71" t="str">
        <f t="shared" si="17"/>
        <v>CCSWO60 CMPT Curncy</v>
      </c>
    </row>
    <row r="50" spans="2:63" x14ac:dyDescent="0.25">
      <c r="B50" s="65" t="s">
        <v>140</v>
      </c>
      <c r="C50" s="69">
        <v>40</v>
      </c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</row>
    <row r="51" spans="2:63" x14ac:dyDescent="0.25">
      <c r="B51" s="65" t="s">
        <v>40</v>
      </c>
      <c r="C51" s="69">
        <v>41</v>
      </c>
      <c r="D51" s="71" t="str">
        <f>"HDSW"&amp;D$6&amp;" CMPT Curncy"</f>
        <v>HDSW1 CMPT Curncy</v>
      </c>
      <c r="E51" s="71" t="str">
        <f t="shared" ref="E51:BK51" si="18">"HDSW"&amp;E$6&amp;" CMPT Curncy"</f>
        <v>HDSW2 CMPT Curncy</v>
      </c>
      <c r="F51" s="71" t="str">
        <f t="shared" si="18"/>
        <v>HDSW3 CMPT Curncy</v>
      </c>
      <c r="G51" s="71" t="str">
        <f t="shared" si="18"/>
        <v>HDSW4 CMPT Curncy</v>
      </c>
      <c r="H51" s="71" t="str">
        <f t="shared" si="18"/>
        <v>HDSW5 CMPT Curncy</v>
      </c>
      <c r="I51" s="71" t="str">
        <f t="shared" si="18"/>
        <v>HDSW6 CMPT Curncy</v>
      </c>
      <c r="J51" s="71" t="str">
        <f t="shared" si="18"/>
        <v>HDSW7 CMPT Curncy</v>
      </c>
      <c r="K51" s="71" t="str">
        <f t="shared" si="18"/>
        <v>HDSW8 CMPT Curncy</v>
      </c>
      <c r="L51" s="71" t="str">
        <f t="shared" si="18"/>
        <v>HDSW9 CMPT Curncy</v>
      </c>
      <c r="M51" s="71" t="str">
        <f t="shared" si="18"/>
        <v>HDSW10 CMPT Curncy</v>
      </c>
      <c r="N51" s="71" t="str">
        <f t="shared" si="18"/>
        <v>HDSW11 CMPT Curncy</v>
      </c>
      <c r="O51" s="71" t="str">
        <f t="shared" si="18"/>
        <v>HDSW12 CMPT Curncy</v>
      </c>
      <c r="P51" s="71" t="str">
        <f t="shared" si="18"/>
        <v>HDSW13 CMPT Curncy</v>
      </c>
      <c r="Q51" s="71" t="str">
        <f t="shared" si="18"/>
        <v>HDSW14 CMPT Curncy</v>
      </c>
      <c r="R51" s="71" t="str">
        <f t="shared" si="18"/>
        <v>HDSW15 CMPT Curncy</v>
      </c>
      <c r="S51" s="71" t="str">
        <f t="shared" si="18"/>
        <v>HDSW16 CMPT Curncy</v>
      </c>
      <c r="T51" s="71" t="str">
        <f t="shared" si="18"/>
        <v>HDSW17 CMPT Curncy</v>
      </c>
      <c r="U51" s="71" t="str">
        <f t="shared" si="18"/>
        <v>HDSW18 CMPT Curncy</v>
      </c>
      <c r="V51" s="71" t="str">
        <f t="shared" si="18"/>
        <v>HDSW19 CMPT Curncy</v>
      </c>
      <c r="W51" s="71" t="str">
        <f t="shared" si="18"/>
        <v>HDSW20 CMPT Curncy</v>
      </c>
      <c r="X51" s="71" t="str">
        <f t="shared" si="18"/>
        <v>HDSW21 CMPT Curncy</v>
      </c>
      <c r="Y51" s="71" t="str">
        <f t="shared" si="18"/>
        <v>HDSW22 CMPT Curncy</v>
      </c>
      <c r="Z51" s="71" t="str">
        <f t="shared" si="18"/>
        <v>HDSW23 CMPT Curncy</v>
      </c>
      <c r="AA51" s="71" t="str">
        <f t="shared" si="18"/>
        <v>HDSW24 CMPT Curncy</v>
      </c>
      <c r="AB51" s="71" t="str">
        <f t="shared" si="18"/>
        <v>HDSW25 CMPT Curncy</v>
      </c>
      <c r="AC51" s="71" t="str">
        <f t="shared" si="18"/>
        <v>HDSW26 CMPT Curncy</v>
      </c>
      <c r="AD51" s="71" t="str">
        <f t="shared" si="18"/>
        <v>HDSW27 CMPT Curncy</v>
      </c>
      <c r="AE51" s="71" t="str">
        <f t="shared" si="18"/>
        <v>HDSW28 CMPT Curncy</v>
      </c>
      <c r="AF51" s="71" t="str">
        <f t="shared" si="18"/>
        <v>HDSW29 CMPT Curncy</v>
      </c>
      <c r="AG51" s="71" t="str">
        <f t="shared" si="18"/>
        <v>HDSW30 CMPT Curncy</v>
      </c>
      <c r="AH51" s="71" t="str">
        <f t="shared" si="18"/>
        <v>HDSW31 CMPT Curncy</v>
      </c>
      <c r="AI51" s="71" t="str">
        <f t="shared" si="18"/>
        <v>HDSW32 CMPT Curncy</v>
      </c>
      <c r="AJ51" s="71" t="str">
        <f t="shared" si="18"/>
        <v>HDSW33 CMPT Curncy</v>
      </c>
      <c r="AK51" s="71" t="str">
        <f t="shared" si="18"/>
        <v>HDSW34 CMPT Curncy</v>
      </c>
      <c r="AL51" s="71" t="str">
        <f t="shared" si="18"/>
        <v>HDSW35 CMPT Curncy</v>
      </c>
      <c r="AM51" s="71" t="str">
        <f t="shared" si="18"/>
        <v>HDSW36 CMPT Curncy</v>
      </c>
      <c r="AN51" s="71" t="str">
        <f t="shared" si="18"/>
        <v>HDSW37 CMPT Curncy</v>
      </c>
      <c r="AO51" s="71" t="str">
        <f t="shared" si="18"/>
        <v>HDSW38 CMPT Curncy</v>
      </c>
      <c r="AP51" s="71" t="str">
        <f t="shared" si="18"/>
        <v>HDSW39 CMPT Curncy</v>
      </c>
      <c r="AQ51" s="71" t="str">
        <f t="shared" si="18"/>
        <v>HDSW40 CMPT Curncy</v>
      </c>
      <c r="AR51" s="71" t="str">
        <f t="shared" si="18"/>
        <v>HDSW41 CMPT Curncy</v>
      </c>
      <c r="AS51" s="71" t="str">
        <f t="shared" si="18"/>
        <v>HDSW42 CMPT Curncy</v>
      </c>
      <c r="AT51" s="71" t="str">
        <f t="shared" si="18"/>
        <v>HDSW43 CMPT Curncy</v>
      </c>
      <c r="AU51" s="71" t="str">
        <f t="shared" si="18"/>
        <v>HDSW44 CMPT Curncy</v>
      </c>
      <c r="AV51" s="71" t="str">
        <f t="shared" si="18"/>
        <v>HDSW45 CMPT Curncy</v>
      </c>
      <c r="AW51" s="71" t="str">
        <f t="shared" si="18"/>
        <v>HDSW46 CMPT Curncy</v>
      </c>
      <c r="AX51" s="71" t="str">
        <f t="shared" si="18"/>
        <v>HDSW47 CMPT Curncy</v>
      </c>
      <c r="AY51" s="71" t="str">
        <f t="shared" si="18"/>
        <v>HDSW48 CMPT Curncy</v>
      </c>
      <c r="AZ51" s="71" t="str">
        <f t="shared" si="18"/>
        <v>HDSW49 CMPT Curncy</v>
      </c>
      <c r="BA51" s="71" t="str">
        <f t="shared" si="18"/>
        <v>HDSW50 CMPT Curncy</v>
      </c>
      <c r="BB51" s="71" t="str">
        <f t="shared" si="18"/>
        <v>HDSW51 CMPT Curncy</v>
      </c>
      <c r="BC51" s="71" t="str">
        <f t="shared" si="18"/>
        <v>HDSW52 CMPT Curncy</v>
      </c>
      <c r="BD51" s="71" t="str">
        <f t="shared" si="18"/>
        <v>HDSW53 CMPT Curncy</v>
      </c>
      <c r="BE51" s="71" t="str">
        <f t="shared" si="18"/>
        <v>HDSW54 CMPT Curncy</v>
      </c>
      <c r="BF51" s="71" t="str">
        <f t="shared" si="18"/>
        <v>HDSW55 CMPT Curncy</v>
      </c>
      <c r="BG51" s="71" t="str">
        <f t="shared" si="18"/>
        <v>HDSW56 CMPT Curncy</v>
      </c>
      <c r="BH51" s="71" t="str">
        <f t="shared" si="18"/>
        <v>HDSW57 CMPT Curncy</v>
      </c>
      <c r="BI51" s="71" t="str">
        <f t="shared" si="18"/>
        <v>HDSW58 CMPT Curncy</v>
      </c>
      <c r="BJ51" s="71" t="str">
        <f t="shared" si="18"/>
        <v>HDSW59 CMPT Curncy</v>
      </c>
      <c r="BK51" s="71" t="str">
        <f t="shared" si="18"/>
        <v>HDSW60 CMPT Curncy</v>
      </c>
    </row>
    <row r="52" spans="2:63" x14ac:dyDescent="0.25">
      <c r="B52" s="65" t="s">
        <v>43</v>
      </c>
      <c r="C52" s="69">
        <v>42</v>
      </c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</row>
    <row r="53" spans="2:63" x14ac:dyDescent="0.25">
      <c r="B53" s="65" t="s">
        <v>35</v>
      </c>
      <c r="C53" s="69">
        <v>43</v>
      </c>
      <c r="D53" s="71" t="str">
        <f>"JYSW"&amp;D$6&amp;" CMPT Curncy"</f>
        <v>JYSW1 CMPT Curncy</v>
      </c>
      <c r="E53" s="71" t="str">
        <f t="shared" ref="E53:BK53" si="19">"JYSW"&amp;E$6&amp;" CMPT Curncy"</f>
        <v>JYSW2 CMPT Curncy</v>
      </c>
      <c r="F53" s="71" t="str">
        <f t="shared" si="19"/>
        <v>JYSW3 CMPT Curncy</v>
      </c>
      <c r="G53" s="71" t="str">
        <f t="shared" si="19"/>
        <v>JYSW4 CMPT Curncy</v>
      </c>
      <c r="H53" s="71" t="str">
        <f t="shared" si="19"/>
        <v>JYSW5 CMPT Curncy</v>
      </c>
      <c r="I53" s="71" t="str">
        <f t="shared" si="19"/>
        <v>JYSW6 CMPT Curncy</v>
      </c>
      <c r="J53" s="71" t="str">
        <f t="shared" si="19"/>
        <v>JYSW7 CMPT Curncy</v>
      </c>
      <c r="K53" s="71" t="str">
        <f t="shared" si="19"/>
        <v>JYSW8 CMPT Curncy</v>
      </c>
      <c r="L53" s="71" t="str">
        <f t="shared" si="19"/>
        <v>JYSW9 CMPT Curncy</v>
      </c>
      <c r="M53" s="71" t="str">
        <f t="shared" si="19"/>
        <v>JYSW10 CMPT Curncy</v>
      </c>
      <c r="N53" s="71" t="str">
        <f t="shared" si="19"/>
        <v>JYSW11 CMPT Curncy</v>
      </c>
      <c r="O53" s="71" t="str">
        <f t="shared" si="19"/>
        <v>JYSW12 CMPT Curncy</v>
      </c>
      <c r="P53" s="71" t="str">
        <f t="shared" si="19"/>
        <v>JYSW13 CMPT Curncy</v>
      </c>
      <c r="Q53" s="71" t="str">
        <f t="shared" si="19"/>
        <v>JYSW14 CMPT Curncy</v>
      </c>
      <c r="R53" s="71" t="str">
        <f t="shared" si="19"/>
        <v>JYSW15 CMPT Curncy</v>
      </c>
      <c r="S53" s="71" t="str">
        <f t="shared" si="19"/>
        <v>JYSW16 CMPT Curncy</v>
      </c>
      <c r="T53" s="71" t="str">
        <f t="shared" si="19"/>
        <v>JYSW17 CMPT Curncy</v>
      </c>
      <c r="U53" s="71" t="str">
        <f t="shared" si="19"/>
        <v>JYSW18 CMPT Curncy</v>
      </c>
      <c r="V53" s="71" t="str">
        <f t="shared" si="19"/>
        <v>JYSW19 CMPT Curncy</v>
      </c>
      <c r="W53" s="71" t="str">
        <f t="shared" si="19"/>
        <v>JYSW20 CMPT Curncy</v>
      </c>
      <c r="X53" s="71" t="str">
        <f t="shared" si="19"/>
        <v>JYSW21 CMPT Curncy</v>
      </c>
      <c r="Y53" s="71" t="str">
        <f t="shared" si="19"/>
        <v>JYSW22 CMPT Curncy</v>
      </c>
      <c r="Z53" s="71" t="str">
        <f t="shared" si="19"/>
        <v>JYSW23 CMPT Curncy</v>
      </c>
      <c r="AA53" s="71" t="str">
        <f t="shared" si="19"/>
        <v>JYSW24 CMPT Curncy</v>
      </c>
      <c r="AB53" s="71" t="str">
        <f t="shared" si="19"/>
        <v>JYSW25 CMPT Curncy</v>
      </c>
      <c r="AC53" s="71" t="str">
        <f t="shared" si="19"/>
        <v>JYSW26 CMPT Curncy</v>
      </c>
      <c r="AD53" s="71" t="str">
        <f t="shared" si="19"/>
        <v>JYSW27 CMPT Curncy</v>
      </c>
      <c r="AE53" s="71" t="str">
        <f t="shared" si="19"/>
        <v>JYSW28 CMPT Curncy</v>
      </c>
      <c r="AF53" s="71" t="str">
        <f t="shared" si="19"/>
        <v>JYSW29 CMPT Curncy</v>
      </c>
      <c r="AG53" s="71" t="str">
        <f t="shared" si="19"/>
        <v>JYSW30 CMPT Curncy</v>
      </c>
      <c r="AH53" s="71" t="str">
        <f t="shared" si="19"/>
        <v>JYSW31 CMPT Curncy</v>
      </c>
      <c r="AI53" s="71" t="str">
        <f t="shared" si="19"/>
        <v>JYSW32 CMPT Curncy</v>
      </c>
      <c r="AJ53" s="71" t="str">
        <f t="shared" si="19"/>
        <v>JYSW33 CMPT Curncy</v>
      </c>
      <c r="AK53" s="71" t="str">
        <f t="shared" si="19"/>
        <v>JYSW34 CMPT Curncy</v>
      </c>
      <c r="AL53" s="71" t="str">
        <f t="shared" si="19"/>
        <v>JYSW35 CMPT Curncy</v>
      </c>
      <c r="AM53" s="71" t="str">
        <f t="shared" si="19"/>
        <v>JYSW36 CMPT Curncy</v>
      </c>
      <c r="AN53" s="71" t="str">
        <f t="shared" si="19"/>
        <v>JYSW37 CMPT Curncy</v>
      </c>
      <c r="AO53" s="71" t="str">
        <f t="shared" si="19"/>
        <v>JYSW38 CMPT Curncy</v>
      </c>
      <c r="AP53" s="71" t="str">
        <f t="shared" si="19"/>
        <v>JYSW39 CMPT Curncy</v>
      </c>
      <c r="AQ53" s="71" t="str">
        <f t="shared" si="19"/>
        <v>JYSW40 CMPT Curncy</v>
      </c>
      <c r="AR53" s="71" t="str">
        <f t="shared" si="19"/>
        <v>JYSW41 CMPT Curncy</v>
      </c>
      <c r="AS53" s="71" t="str">
        <f t="shared" si="19"/>
        <v>JYSW42 CMPT Curncy</v>
      </c>
      <c r="AT53" s="71" t="str">
        <f t="shared" si="19"/>
        <v>JYSW43 CMPT Curncy</v>
      </c>
      <c r="AU53" s="71" t="str">
        <f t="shared" si="19"/>
        <v>JYSW44 CMPT Curncy</v>
      </c>
      <c r="AV53" s="71" t="str">
        <f t="shared" si="19"/>
        <v>JYSW45 CMPT Curncy</v>
      </c>
      <c r="AW53" s="71" t="str">
        <f t="shared" si="19"/>
        <v>JYSW46 CMPT Curncy</v>
      </c>
      <c r="AX53" s="71" t="str">
        <f t="shared" si="19"/>
        <v>JYSW47 CMPT Curncy</v>
      </c>
      <c r="AY53" s="71" t="str">
        <f t="shared" si="19"/>
        <v>JYSW48 CMPT Curncy</v>
      </c>
      <c r="AZ53" s="71" t="str">
        <f t="shared" si="19"/>
        <v>JYSW49 CMPT Curncy</v>
      </c>
      <c r="BA53" s="71" t="str">
        <f t="shared" si="19"/>
        <v>JYSW50 CMPT Curncy</v>
      </c>
      <c r="BB53" s="71" t="str">
        <f t="shared" si="19"/>
        <v>JYSW51 CMPT Curncy</v>
      </c>
      <c r="BC53" s="71" t="str">
        <f t="shared" si="19"/>
        <v>JYSW52 CMPT Curncy</v>
      </c>
      <c r="BD53" s="71" t="str">
        <f t="shared" si="19"/>
        <v>JYSW53 CMPT Curncy</v>
      </c>
      <c r="BE53" s="71" t="str">
        <f t="shared" si="19"/>
        <v>JYSW54 CMPT Curncy</v>
      </c>
      <c r="BF53" s="71" t="str">
        <f t="shared" si="19"/>
        <v>JYSW55 CMPT Curncy</v>
      </c>
      <c r="BG53" s="71" t="str">
        <f t="shared" si="19"/>
        <v>JYSW56 CMPT Curncy</v>
      </c>
      <c r="BH53" s="71" t="str">
        <f t="shared" si="19"/>
        <v>JYSW57 CMPT Curncy</v>
      </c>
      <c r="BI53" s="71" t="str">
        <f t="shared" si="19"/>
        <v>JYSW58 CMPT Curncy</v>
      </c>
      <c r="BJ53" s="71" t="str">
        <f t="shared" si="19"/>
        <v>JYSW59 CMPT Curncy</v>
      </c>
      <c r="BK53" s="71" t="str">
        <f t="shared" si="19"/>
        <v>JYSW60 CMPT Curncy</v>
      </c>
    </row>
    <row r="54" spans="2:63" x14ac:dyDescent="0.25">
      <c r="B54" s="65" t="s">
        <v>150</v>
      </c>
      <c r="C54" s="69">
        <v>44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</row>
    <row r="55" spans="2:63" x14ac:dyDescent="0.25">
      <c r="B55" s="65" t="s">
        <v>42</v>
      </c>
      <c r="C55" s="69">
        <v>45</v>
      </c>
      <c r="D55" s="71" t="str">
        <f>"MPSW"&amp;D$6&amp;D$7&amp;" CMPN Curncy"</f>
        <v>MPSW1A CMPN Curncy</v>
      </c>
      <c r="E55" s="71" t="str">
        <f t="shared" ref="E55:Q55" si="20">"MPSW"&amp;E$6&amp;E$7&amp;" CMPN Curncy"</f>
        <v>MPSW2B CMPN Curncy</v>
      </c>
      <c r="F55" s="71" t="str">
        <f t="shared" si="20"/>
        <v>MPSW3C CMPN Curncy</v>
      </c>
      <c r="G55" s="71" t="str">
        <f t="shared" si="20"/>
        <v>MPSW4D CMPN Curncy</v>
      </c>
      <c r="H55" s="71" t="str">
        <f t="shared" si="20"/>
        <v>MPSW5E CMPN Curncy</v>
      </c>
      <c r="I55" s="71" t="str">
        <f t="shared" si="20"/>
        <v>MPSW6F CMPN Curncy</v>
      </c>
      <c r="J55" s="71" t="str">
        <f t="shared" si="20"/>
        <v>MPSW7G CMPN Curncy</v>
      </c>
      <c r="K55" s="71" t="str">
        <f t="shared" si="20"/>
        <v>MPSW8H CMPN Curncy</v>
      </c>
      <c r="L55" s="71" t="str">
        <f t="shared" si="20"/>
        <v>MPSW9I CMPN Curncy</v>
      </c>
      <c r="M55" s="71" t="str">
        <f t="shared" si="20"/>
        <v>MPSW10K CMPN Curncy</v>
      </c>
      <c r="N55" s="71" t="str">
        <f t="shared" si="20"/>
        <v>MPSW11L CMPN Curncy</v>
      </c>
      <c r="O55" s="71" t="str">
        <f t="shared" si="20"/>
        <v>MPSW12M CMPN Curncy</v>
      </c>
      <c r="P55" s="71" t="str">
        <f t="shared" si="20"/>
        <v>MPSW13N CMPN Curncy</v>
      </c>
      <c r="Q55" s="71" t="str">
        <f t="shared" si="20"/>
        <v>MPSW14A CMPN Curncy</v>
      </c>
      <c r="R55" s="71" t="s">
        <v>694</v>
      </c>
      <c r="S55" s="71" t="s">
        <v>695</v>
      </c>
      <c r="T55" s="71" t="s">
        <v>696</v>
      </c>
      <c r="U55" s="71" t="s">
        <v>697</v>
      </c>
      <c r="V55" s="71" t="s">
        <v>698</v>
      </c>
      <c r="W55" s="71" t="s">
        <v>699</v>
      </c>
      <c r="X55" s="71" t="s">
        <v>700</v>
      </c>
      <c r="Y55" s="71" t="s">
        <v>701</v>
      </c>
      <c r="Z55" s="71" t="s">
        <v>702</v>
      </c>
      <c r="AA55" s="71" t="s">
        <v>703</v>
      </c>
      <c r="AB55" s="71" t="s">
        <v>704</v>
      </c>
      <c r="AC55" s="71" t="s">
        <v>705</v>
      </c>
      <c r="AD55" s="71" t="s">
        <v>706</v>
      </c>
      <c r="AE55" s="71" t="s">
        <v>707</v>
      </c>
      <c r="AF55" s="71" t="s">
        <v>708</v>
      </c>
      <c r="AG55" s="71" t="s">
        <v>709</v>
      </c>
      <c r="AH55" s="71" t="s">
        <v>710</v>
      </c>
      <c r="AI55" s="71" t="s">
        <v>711</v>
      </c>
      <c r="AJ55" s="71" t="s">
        <v>712</v>
      </c>
      <c r="AK55" s="71" t="s">
        <v>713</v>
      </c>
      <c r="AL55" s="71" t="s">
        <v>714</v>
      </c>
      <c r="AM55" s="71" t="s">
        <v>715</v>
      </c>
      <c r="AN55" s="71" t="s">
        <v>716</v>
      </c>
      <c r="AO55" s="71" t="s">
        <v>717</v>
      </c>
      <c r="AP55" s="71" t="s">
        <v>718</v>
      </c>
      <c r="AQ55" s="71" t="s">
        <v>719</v>
      </c>
      <c r="AR55" s="71" t="s">
        <v>720</v>
      </c>
      <c r="AS55" s="71" t="s">
        <v>721</v>
      </c>
      <c r="AT55" s="71" t="s">
        <v>722</v>
      </c>
      <c r="AU55" s="71" t="s">
        <v>723</v>
      </c>
      <c r="AV55" s="71" t="s">
        <v>724</v>
      </c>
      <c r="AW55" s="71" t="s">
        <v>725</v>
      </c>
      <c r="AX55" s="71" t="s">
        <v>726</v>
      </c>
      <c r="AY55" s="71" t="s">
        <v>727</v>
      </c>
      <c r="AZ55" s="71" t="s">
        <v>728</v>
      </c>
      <c r="BA55" s="71" t="s">
        <v>729</v>
      </c>
      <c r="BB55" s="71" t="s">
        <v>730</v>
      </c>
      <c r="BC55" s="71" t="s">
        <v>731</v>
      </c>
      <c r="BD55" s="71" t="s">
        <v>732</v>
      </c>
      <c r="BE55" s="71" t="s">
        <v>733</v>
      </c>
      <c r="BF55" s="71" t="s">
        <v>734</v>
      </c>
      <c r="BG55" s="71" t="s">
        <v>735</v>
      </c>
      <c r="BH55" s="71" t="s">
        <v>736</v>
      </c>
      <c r="BI55" s="71" t="s">
        <v>737</v>
      </c>
      <c r="BK55" s="71"/>
    </row>
    <row r="56" spans="2:63" x14ac:dyDescent="0.25">
      <c r="B56" s="65" t="s">
        <v>155</v>
      </c>
      <c r="C56" s="69">
        <v>46</v>
      </c>
      <c r="D56" s="71" t="str">
        <f>"NDSW"&amp;D$6&amp;" CMPT Curncy"</f>
        <v>NDSW1 CMPT Curncy</v>
      </c>
      <c r="E56" s="71" t="str">
        <f t="shared" ref="E56:BK56" si="21">"NDSW"&amp;E$6&amp;" CMPT Curncy"</f>
        <v>NDSW2 CMPT Curncy</v>
      </c>
      <c r="F56" s="71" t="str">
        <f t="shared" si="21"/>
        <v>NDSW3 CMPT Curncy</v>
      </c>
      <c r="G56" s="71" t="str">
        <f t="shared" si="21"/>
        <v>NDSW4 CMPT Curncy</v>
      </c>
      <c r="H56" s="71" t="str">
        <f t="shared" si="21"/>
        <v>NDSW5 CMPT Curncy</v>
      </c>
      <c r="I56" s="71" t="str">
        <f t="shared" si="21"/>
        <v>NDSW6 CMPT Curncy</v>
      </c>
      <c r="J56" s="71" t="str">
        <f t="shared" si="21"/>
        <v>NDSW7 CMPT Curncy</v>
      </c>
      <c r="K56" s="71" t="str">
        <f t="shared" si="21"/>
        <v>NDSW8 CMPT Curncy</v>
      </c>
      <c r="L56" s="71" t="str">
        <f t="shared" si="21"/>
        <v>NDSW9 CMPT Curncy</v>
      </c>
      <c r="M56" s="71" t="str">
        <f t="shared" si="21"/>
        <v>NDSW10 CMPT Curncy</v>
      </c>
      <c r="N56" s="71" t="str">
        <f t="shared" si="21"/>
        <v>NDSW11 CMPT Curncy</v>
      </c>
      <c r="O56" s="71" t="str">
        <f t="shared" si="21"/>
        <v>NDSW12 CMPT Curncy</v>
      </c>
      <c r="P56" s="71" t="str">
        <f t="shared" si="21"/>
        <v>NDSW13 CMPT Curncy</v>
      </c>
      <c r="Q56" s="71" t="str">
        <f t="shared" si="21"/>
        <v>NDSW14 CMPT Curncy</v>
      </c>
      <c r="R56" s="71" t="str">
        <f t="shared" si="21"/>
        <v>NDSW15 CMPT Curncy</v>
      </c>
      <c r="S56" s="71" t="str">
        <f t="shared" si="21"/>
        <v>NDSW16 CMPT Curncy</v>
      </c>
      <c r="T56" s="71" t="str">
        <f t="shared" si="21"/>
        <v>NDSW17 CMPT Curncy</v>
      </c>
      <c r="U56" s="71" t="str">
        <f t="shared" si="21"/>
        <v>NDSW18 CMPT Curncy</v>
      </c>
      <c r="V56" s="71" t="str">
        <f t="shared" si="21"/>
        <v>NDSW19 CMPT Curncy</v>
      </c>
      <c r="W56" s="71" t="str">
        <f t="shared" si="21"/>
        <v>NDSW20 CMPT Curncy</v>
      </c>
      <c r="X56" s="71" t="str">
        <f t="shared" si="21"/>
        <v>NDSW21 CMPT Curncy</v>
      </c>
      <c r="Y56" s="71" t="str">
        <f t="shared" si="21"/>
        <v>NDSW22 CMPT Curncy</v>
      </c>
      <c r="Z56" s="71" t="str">
        <f t="shared" si="21"/>
        <v>NDSW23 CMPT Curncy</v>
      </c>
      <c r="AA56" s="71" t="str">
        <f t="shared" si="21"/>
        <v>NDSW24 CMPT Curncy</v>
      </c>
      <c r="AB56" s="71" t="str">
        <f t="shared" si="21"/>
        <v>NDSW25 CMPT Curncy</v>
      </c>
      <c r="AC56" s="71" t="str">
        <f t="shared" si="21"/>
        <v>NDSW26 CMPT Curncy</v>
      </c>
      <c r="AD56" s="71" t="str">
        <f t="shared" si="21"/>
        <v>NDSW27 CMPT Curncy</v>
      </c>
      <c r="AE56" s="71" t="str">
        <f t="shared" si="21"/>
        <v>NDSW28 CMPT Curncy</v>
      </c>
      <c r="AF56" s="71" t="str">
        <f t="shared" si="21"/>
        <v>NDSW29 CMPT Curncy</v>
      </c>
      <c r="AG56" s="71" t="str">
        <f t="shared" si="21"/>
        <v>NDSW30 CMPT Curncy</v>
      </c>
      <c r="AH56" s="71" t="str">
        <f t="shared" si="21"/>
        <v>NDSW31 CMPT Curncy</v>
      </c>
      <c r="AI56" s="71" t="str">
        <f t="shared" si="21"/>
        <v>NDSW32 CMPT Curncy</v>
      </c>
      <c r="AJ56" s="71" t="str">
        <f t="shared" si="21"/>
        <v>NDSW33 CMPT Curncy</v>
      </c>
      <c r="AK56" s="71" t="str">
        <f t="shared" si="21"/>
        <v>NDSW34 CMPT Curncy</v>
      </c>
      <c r="AL56" s="71" t="str">
        <f t="shared" si="21"/>
        <v>NDSW35 CMPT Curncy</v>
      </c>
      <c r="AM56" s="71" t="str">
        <f t="shared" si="21"/>
        <v>NDSW36 CMPT Curncy</v>
      </c>
      <c r="AN56" s="71" t="str">
        <f t="shared" si="21"/>
        <v>NDSW37 CMPT Curncy</v>
      </c>
      <c r="AO56" s="71" t="str">
        <f t="shared" si="21"/>
        <v>NDSW38 CMPT Curncy</v>
      </c>
      <c r="AP56" s="71" t="str">
        <f t="shared" si="21"/>
        <v>NDSW39 CMPT Curncy</v>
      </c>
      <c r="AQ56" s="71" t="str">
        <f t="shared" si="21"/>
        <v>NDSW40 CMPT Curncy</v>
      </c>
      <c r="AR56" s="71" t="str">
        <f t="shared" si="21"/>
        <v>NDSW41 CMPT Curncy</v>
      </c>
      <c r="AS56" s="71" t="str">
        <f t="shared" si="21"/>
        <v>NDSW42 CMPT Curncy</v>
      </c>
      <c r="AT56" s="71" t="str">
        <f t="shared" si="21"/>
        <v>NDSW43 CMPT Curncy</v>
      </c>
      <c r="AU56" s="71" t="str">
        <f t="shared" si="21"/>
        <v>NDSW44 CMPT Curncy</v>
      </c>
      <c r="AV56" s="71" t="str">
        <f t="shared" si="21"/>
        <v>NDSW45 CMPT Curncy</v>
      </c>
      <c r="AW56" s="71" t="str">
        <f t="shared" si="21"/>
        <v>NDSW46 CMPT Curncy</v>
      </c>
      <c r="AX56" s="71" t="str">
        <f t="shared" si="21"/>
        <v>NDSW47 CMPT Curncy</v>
      </c>
      <c r="AY56" s="71" t="str">
        <f t="shared" si="21"/>
        <v>NDSW48 CMPT Curncy</v>
      </c>
      <c r="AZ56" s="71" t="str">
        <f t="shared" si="21"/>
        <v>NDSW49 CMPT Curncy</v>
      </c>
      <c r="BA56" s="71" t="str">
        <f t="shared" si="21"/>
        <v>NDSW50 CMPT Curncy</v>
      </c>
      <c r="BB56" s="71" t="str">
        <f t="shared" si="21"/>
        <v>NDSW51 CMPT Curncy</v>
      </c>
      <c r="BC56" s="71" t="str">
        <f t="shared" si="21"/>
        <v>NDSW52 CMPT Curncy</v>
      </c>
      <c r="BD56" s="71" t="str">
        <f t="shared" si="21"/>
        <v>NDSW53 CMPT Curncy</v>
      </c>
      <c r="BE56" s="71" t="str">
        <f t="shared" si="21"/>
        <v>NDSW54 CMPT Curncy</v>
      </c>
      <c r="BF56" s="71" t="str">
        <f t="shared" si="21"/>
        <v>NDSW55 CMPT Curncy</v>
      </c>
      <c r="BG56" s="71" t="str">
        <f t="shared" si="21"/>
        <v>NDSW56 CMPT Curncy</v>
      </c>
      <c r="BH56" s="71" t="str">
        <f t="shared" si="21"/>
        <v>NDSW57 CMPT Curncy</v>
      </c>
      <c r="BI56" s="71" t="str">
        <f t="shared" si="21"/>
        <v>NDSW58 CMPT Curncy</v>
      </c>
      <c r="BJ56" s="71" t="str">
        <f t="shared" si="21"/>
        <v>NDSW59 CMPT Curncy</v>
      </c>
      <c r="BK56" s="71" t="str">
        <f t="shared" si="21"/>
        <v>NDSW60 CMPT Curncy</v>
      </c>
    </row>
    <row r="57" spans="2:63" x14ac:dyDescent="0.25">
      <c r="B57" s="65" t="s">
        <v>38</v>
      </c>
      <c r="C57" s="69">
        <v>47</v>
      </c>
      <c r="D57" s="71" t="str">
        <f>"SDSW"&amp;D$6&amp;" CMPT Curncy"</f>
        <v>SDSW1 CMPT Curncy</v>
      </c>
      <c r="E57" s="71" t="str">
        <f t="shared" ref="E57:BK57" si="22">"SDSW"&amp;E$6&amp;" CMPT Curncy"</f>
        <v>SDSW2 CMPT Curncy</v>
      </c>
      <c r="F57" s="71" t="str">
        <f t="shared" si="22"/>
        <v>SDSW3 CMPT Curncy</v>
      </c>
      <c r="G57" s="71" t="str">
        <f t="shared" si="22"/>
        <v>SDSW4 CMPT Curncy</v>
      </c>
      <c r="H57" s="71" t="str">
        <f t="shared" si="22"/>
        <v>SDSW5 CMPT Curncy</v>
      </c>
      <c r="I57" s="71" t="str">
        <f t="shared" si="22"/>
        <v>SDSW6 CMPT Curncy</v>
      </c>
      <c r="J57" s="71" t="str">
        <f t="shared" si="22"/>
        <v>SDSW7 CMPT Curncy</v>
      </c>
      <c r="K57" s="71" t="str">
        <f t="shared" si="22"/>
        <v>SDSW8 CMPT Curncy</v>
      </c>
      <c r="L57" s="71" t="str">
        <f t="shared" si="22"/>
        <v>SDSW9 CMPT Curncy</v>
      </c>
      <c r="M57" s="71" t="str">
        <f t="shared" si="22"/>
        <v>SDSW10 CMPT Curncy</v>
      </c>
      <c r="N57" s="71" t="str">
        <f t="shared" si="22"/>
        <v>SDSW11 CMPT Curncy</v>
      </c>
      <c r="O57" s="71" t="str">
        <f t="shared" si="22"/>
        <v>SDSW12 CMPT Curncy</v>
      </c>
      <c r="P57" s="71" t="str">
        <f t="shared" si="22"/>
        <v>SDSW13 CMPT Curncy</v>
      </c>
      <c r="Q57" s="71" t="str">
        <f t="shared" si="22"/>
        <v>SDSW14 CMPT Curncy</v>
      </c>
      <c r="R57" s="71" t="str">
        <f t="shared" si="22"/>
        <v>SDSW15 CMPT Curncy</v>
      </c>
      <c r="S57" s="71" t="str">
        <f t="shared" si="22"/>
        <v>SDSW16 CMPT Curncy</v>
      </c>
      <c r="T57" s="71" t="str">
        <f t="shared" si="22"/>
        <v>SDSW17 CMPT Curncy</v>
      </c>
      <c r="U57" s="71" t="str">
        <f t="shared" si="22"/>
        <v>SDSW18 CMPT Curncy</v>
      </c>
      <c r="V57" s="71" t="str">
        <f t="shared" si="22"/>
        <v>SDSW19 CMPT Curncy</v>
      </c>
      <c r="W57" s="71" t="str">
        <f t="shared" si="22"/>
        <v>SDSW20 CMPT Curncy</v>
      </c>
      <c r="X57" s="71" t="str">
        <f t="shared" si="22"/>
        <v>SDSW21 CMPT Curncy</v>
      </c>
      <c r="Y57" s="71" t="str">
        <f t="shared" si="22"/>
        <v>SDSW22 CMPT Curncy</v>
      </c>
      <c r="Z57" s="71" t="str">
        <f t="shared" si="22"/>
        <v>SDSW23 CMPT Curncy</v>
      </c>
      <c r="AA57" s="71" t="str">
        <f t="shared" si="22"/>
        <v>SDSW24 CMPT Curncy</v>
      </c>
      <c r="AB57" s="71" t="str">
        <f t="shared" si="22"/>
        <v>SDSW25 CMPT Curncy</v>
      </c>
      <c r="AC57" s="71" t="str">
        <f t="shared" si="22"/>
        <v>SDSW26 CMPT Curncy</v>
      </c>
      <c r="AD57" s="71" t="str">
        <f t="shared" si="22"/>
        <v>SDSW27 CMPT Curncy</v>
      </c>
      <c r="AE57" s="71" t="str">
        <f t="shared" si="22"/>
        <v>SDSW28 CMPT Curncy</v>
      </c>
      <c r="AF57" s="71" t="str">
        <f t="shared" si="22"/>
        <v>SDSW29 CMPT Curncy</v>
      </c>
      <c r="AG57" s="71" t="str">
        <f t="shared" si="22"/>
        <v>SDSW30 CMPT Curncy</v>
      </c>
      <c r="AH57" s="71" t="str">
        <f t="shared" si="22"/>
        <v>SDSW31 CMPT Curncy</v>
      </c>
      <c r="AI57" s="71" t="str">
        <f t="shared" si="22"/>
        <v>SDSW32 CMPT Curncy</v>
      </c>
      <c r="AJ57" s="71" t="str">
        <f t="shared" si="22"/>
        <v>SDSW33 CMPT Curncy</v>
      </c>
      <c r="AK57" s="71" t="str">
        <f t="shared" si="22"/>
        <v>SDSW34 CMPT Curncy</v>
      </c>
      <c r="AL57" s="71" t="str">
        <f t="shared" si="22"/>
        <v>SDSW35 CMPT Curncy</v>
      </c>
      <c r="AM57" s="71" t="str">
        <f t="shared" si="22"/>
        <v>SDSW36 CMPT Curncy</v>
      </c>
      <c r="AN57" s="71" t="str">
        <f t="shared" si="22"/>
        <v>SDSW37 CMPT Curncy</v>
      </c>
      <c r="AO57" s="71" t="str">
        <f t="shared" si="22"/>
        <v>SDSW38 CMPT Curncy</v>
      </c>
      <c r="AP57" s="71" t="str">
        <f t="shared" si="22"/>
        <v>SDSW39 CMPT Curncy</v>
      </c>
      <c r="AQ57" s="71" t="str">
        <f t="shared" si="22"/>
        <v>SDSW40 CMPT Curncy</v>
      </c>
      <c r="AR57" s="71" t="str">
        <f t="shared" si="22"/>
        <v>SDSW41 CMPT Curncy</v>
      </c>
      <c r="AS57" s="71" t="str">
        <f t="shared" si="22"/>
        <v>SDSW42 CMPT Curncy</v>
      </c>
      <c r="AT57" s="71" t="str">
        <f t="shared" si="22"/>
        <v>SDSW43 CMPT Curncy</v>
      </c>
      <c r="AU57" s="71" t="str">
        <f t="shared" si="22"/>
        <v>SDSW44 CMPT Curncy</v>
      </c>
      <c r="AV57" s="71" t="str">
        <f t="shared" si="22"/>
        <v>SDSW45 CMPT Curncy</v>
      </c>
      <c r="AW57" s="71" t="str">
        <f t="shared" si="22"/>
        <v>SDSW46 CMPT Curncy</v>
      </c>
      <c r="AX57" s="71" t="str">
        <f t="shared" si="22"/>
        <v>SDSW47 CMPT Curncy</v>
      </c>
      <c r="AY57" s="71" t="str">
        <f t="shared" si="22"/>
        <v>SDSW48 CMPT Curncy</v>
      </c>
      <c r="AZ57" s="71" t="str">
        <f t="shared" si="22"/>
        <v>SDSW49 CMPT Curncy</v>
      </c>
      <c r="BA57" s="71" t="str">
        <f t="shared" si="22"/>
        <v>SDSW50 CMPT Curncy</v>
      </c>
      <c r="BB57" s="71" t="str">
        <f t="shared" si="22"/>
        <v>SDSW51 CMPT Curncy</v>
      </c>
      <c r="BC57" s="71" t="str">
        <f t="shared" si="22"/>
        <v>SDSW52 CMPT Curncy</v>
      </c>
      <c r="BD57" s="71" t="str">
        <f t="shared" si="22"/>
        <v>SDSW53 CMPT Curncy</v>
      </c>
      <c r="BE57" s="71" t="str">
        <f t="shared" si="22"/>
        <v>SDSW54 CMPT Curncy</v>
      </c>
      <c r="BF57" s="71" t="str">
        <f t="shared" si="22"/>
        <v>SDSW55 CMPT Curncy</v>
      </c>
      <c r="BG57" s="71" t="str">
        <f t="shared" si="22"/>
        <v>SDSW56 CMPT Curncy</v>
      </c>
      <c r="BH57" s="71" t="str">
        <f t="shared" si="22"/>
        <v>SDSW57 CMPT Curncy</v>
      </c>
      <c r="BI57" s="71" t="str">
        <f t="shared" si="22"/>
        <v>SDSW58 CMPT Curncy</v>
      </c>
      <c r="BJ57" s="71" t="str">
        <f t="shared" si="22"/>
        <v>SDSW59 CMPT Curncy</v>
      </c>
      <c r="BK57" s="71" t="str">
        <f t="shared" si="22"/>
        <v>SDSW60 CMPT Curncy</v>
      </c>
    </row>
    <row r="58" spans="2:63" x14ac:dyDescent="0.25">
      <c r="B58" s="65" t="s">
        <v>41</v>
      </c>
      <c r="C58" s="69">
        <v>48</v>
      </c>
      <c r="D58" s="71" t="str">
        <f>"SASW"&amp;D$6&amp;" CMPL Curncy"</f>
        <v>SASW1 CMPL Curncy</v>
      </c>
      <c r="E58" s="71" t="str">
        <f t="shared" ref="E58:BK58" si="23">"SASW"&amp;E$6&amp;" CMPL Curncy"</f>
        <v>SASW2 CMPL Curncy</v>
      </c>
      <c r="F58" s="71" t="str">
        <f t="shared" si="23"/>
        <v>SASW3 CMPL Curncy</v>
      </c>
      <c r="G58" s="71" t="str">
        <f t="shared" si="23"/>
        <v>SASW4 CMPL Curncy</v>
      </c>
      <c r="H58" s="71" t="str">
        <f t="shared" si="23"/>
        <v>SASW5 CMPL Curncy</v>
      </c>
      <c r="I58" s="71" t="str">
        <f t="shared" si="23"/>
        <v>SASW6 CMPL Curncy</v>
      </c>
      <c r="J58" s="71" t="str">
        <f t="shared" si="23"/>
        <v>SASW7 CMPL Curncy</v>
      </c>
      <c r="K58" s="71" t="str">
        <f t="shared" si="23"/>
        <v>SASW8 CMPL Curncy</v>
      </c>
      <c r="L58" s="71" t="str">
        <f t="shared" si="23"/>
        <v>SASW9 CMPL Curncy</v>
      </c>
      <c r="M58" s="71" t="str">
        <f t="shared" si="23"/>
        <v>SASW10 CMPL Curncy</v>
      </c>
      <c r="N58" s="71" t="str">
        <f t="shared" si="23"/>
        <v>SASW11 CMPL Curncy</v>
      </c>
      <c r="O58" s="71" t="str">
        <f t="shared" si="23"/>
        <v>SASW12 CMPL Curncy</v>
      </c>
      <c r="P58" s="71" t="str">
        <f t="shared" si="23"/>
        <v>SASW13 CMPL Curncy</v>
      </c>
      <c r="Q58" s="71" t="str">
        <f t="shared" si="23"/>
        <v>SASW14 CMPL Curncy</v>
      </c>
      <c r="R58" s="71" t="str">
        <f t="shared" si="23"/>
        <v>SASW15 CMPL Curncy</v>
      </c>
      <c r="S58" s="71" t="str">
        <f t="shared" si="23"/>
        <v>SASW16 CMPL Curncy</v>
      </c>
      <c r="T58" s="71" t="str">
        <f t="shared" si="23"/>
        <v>SASW17 CMPL Curncy</v>
      </c>
      <c r="U58" s="71" t="str">
        <f t="shared" si="23"/>
        <v>SASW18 CMPL Curncy</v>
      </c>
      <c r="V58" s="71" t="str">
        <f t="shared" si="23"/>
        <v>SASW19 CMPL Curncy</v>
      </c>
      <c r="W58" s="71" t="str">
        <f t="shared" si="23"/>
        <v>SASW20 CMPL Curncy</v>
      </c>
      <c r="X58" s="71" t="str">
        <f t="shared" si="23"/>
        <v>SASW21 CMPL Curncy</v>
      </c>
      <c r="Y58" s="71" t="str">
        <f t="shared" si="23"/>
        <v>SASW22 CMPL Curncy</v>
      </c>
      <c r="Z58" s="71" t="str">
        <f t="shared" si="23"/>
        <v>SASW23 CMPL Curncy</v>
      </c>
      <c r="AA58" s="71" t="str">
        <f t="shared" si="23"/>
        <v>SASW24 CMPL Curncy</v>
      </c>
      <c r="AB58" s="71" t="str">
        <f t="shared" si="23"/>
        <v>SASW25 CMPL Curncy</v>
      </c>
      <c r="AC58" s="71" t="str">
        <f t="shared" si="23"/>
        <v>SASW26 CMPL Curncy</v>
      </c>
      <c r="AD58" s="71" t="str">
        <f t="shared" si="23"/>
        <v>SASW27 CMPL Curncy</v>
      </c>
      <c r="AE58" s="71" t="str">
        <f t="shared" si="23"/>
        <v>SASW28 CMPL Curncy</v>
      </c>
      <c r="AF58" s="71" t="str">
        <f t="shared" si="23"/>
        <v>SASW29 CMPL Curncy</v>
      </c>
      <c r="AG58" s="71" t="str">
        <f t="shared" si="23"/>
        <v>SASW30 CMPL Curncy</v>
      </c>
      <c r="AH58" s="71" t="str">
        <f t="shared" si="23"/>
        <v>SASW31 CMPL Curncy</v>
      </c>
      <c r="AI58" s="71" t="str">
        <f t="shared" si="23"/>
        <v>SASW32 CMPL Curncy</v>
      </c>
      <c r="AJ58" s="71" t="str">
        <f t="shared" si="23"/>
        <v>SASW33 CMPL Curncy</v>
      </c>
      <c r="AK58" s="71" t="str">
        <f t="shared" si="23"/>
        <v>SASW34 CMPL Curncy</v>
      </c>
      <c r="AL58" s="71" t="str">
        <f t="shared" si="23"/>
        <v>SASW35 CMPL Curncy</v>
      </c>
      <c r="AM58" s="71" t="str">
        <f t="shared" si="23"/>
        <v>SASW36 CMPL Curncy</v>
      </c>
      <c r="AN58" s="71" t="str">
        <f t="shared" si="23"/>
        <v>SASW37 CMPL Curncy</v>
      </c>
      <c r="AO58" s="71" t="str">
        <f t="shared" si="23"/>
        <v>SASW38 CMPL Curncy</v>
      </c>
      <c r="AP58" s="71" t="str">
        <f t="shared" si="23"/>
        <v>SASW39 CMPL Curncy</v>
      </c>
      <c r="AQ58" s="71" t="str">
        <f t="shared" si="23"/>
        <v>SASW40 CMPL Curncy</v>
      </c>
      <c r="AR58" s="71" t="str">
        <f t="shared" si="23"/>
        <v>SASW41 CMPL Curncy</v>
      </c>
      <c r="AS58" s="71" t="str">
        <f t="shared" si="23"/>
        <v>SASW42 CMPL Curncy</v>
      </c>
      <c r="AT58" s="71" t="str">
        <f t="shared" si="23"/>
        <v>SASW43 CMPL Curncy</v>
      </c>
      <c r="AU58" s="71" t="str">
        <f t="shared" si="23"/>
        <v>SASW44 CMPL Curncy</v>
      </c>
      <c r="AV58" s="71" t="str">
        <f t="shared" si="23"/>
        <v>SASW45 CMPL Curncy</v>
      </c>
      <c r="AW58" s="71" t="str">
        <f t="shared" si="23"/>
        <v>SASW46 CMPL Curncy</v>
      </c>
      <c r="AX58" s="71" t="str">
        <f t="shared" si="23"/>
        <v>SASW47 CMPL Curncy</v>
      </c>
      <c r="AY58" s="71" t="str">
        <f t="shared" si="23"/>
        <v>SASW48 CMPL Curncy</v>
      </c>
      <c r="AZ58" s="71" t="str">
        <f t="shared" si="23"/>
        <v>SASW49 CMPL Curncy</v>
      </c>
      <c r="BA58" s="71" t="str">
        <f t="shared" si="23"/>
        <v>SASW50 CMPL Curncy</v>
      </c>
      <c r="BB58" s="71" t="str">
        <f t="shared" si="23"/>
        <v>SASW51 CMPL Curncy</v>
      </c>
      <c r="BC58" s="71" t="str">
        <f t="shared" si="23"/>
        <v>SASW52 CMPL Curncy</v>
      </c>
      <c r="BD58" s="71" t="str">
        <f t="shared" si="23"/>
        <v>SASW53 CMPL Curncy</v>
      </c>
      <c r="BE58" s="71" t="str">
        <f t="shared" si="23"/>
        <v>SASW54 CMPL Curncy</v>
      </c>
      <c r="BF58" s="71" t="str">
        <f t="shared" si="23"/>
        <v>SASW55 CMPL Curncy</v>
      </c>
      <c r="BG58" s="71" t="str">
        <f t="shared" si="23"/>
        <v>SASW56 CMPL Curncy</v>
      </c>
      <c r="BH58" s="71" t="str">
        <f t="shared" si="23"/>
        <v>SASW57 CMPL Curncy</v>
      </c>
      <c r="BI58" s="71" t="str">
        <f t="shared" si="23"/>
        <v>SASW58 CMPL Curncy</v>
      </c>
      <c r="BJ58" s="71" t="str">
        <f t="shared" si="23"/>
        <v>SASW59 CMPL Curncy</v>
      </c>
      <c r="BK58" s="71" t="str">
        <f t="shared" si="23"/>
        <v>SASW60 CMPL Curncy</v>
      </c>
    </row>
    <row r="59" spans="2:63" x14ac:dyDescent="0.25">
      <c r="B59" s="65" t="s">
        <v>162</v>
      </c>
      <c r="C59" s="69">
        <v>49</v>
      </c>
      <c r="D59" s="71" t="str">
        <f>"KWSWO"&amp;D$6&amp;" CMPT Curncy"</f>
        <v>KWSWO1 CMPT Curncy</v>
      </c>
      <c r="E59" s="71" t="str">
        <f t="shared" ref="E59:BK59" si="24">"KWSWO"&amp;E$6&amp;" CMPT Curncy"</f>
        <v>KWSWO2 CMPT Curncy</v>
      </c>
      <c r="F59" s="71" t="str">
        <f t="shared" si="24"/>
        <v>KWSWO3 CMPT Curncy</v>
      </c>
      <c r="G59" s="71" t="str">
        <f t="shared" si="24"/>
        <v>KWSWO4 CMPT Curncy</v>
      </c>
      <c r="H59" s="71" t="str">
        <f t="shared" si="24"/>
        <v>KWSWO5 CMPT Curncy</v>
      </c>
      <c r="I59" s="71" t="str">
        <f t="shared" si="24"/>
        <v>KWSWO6 CMPT Curncy</v>
      </c>
      <c r="J59" s="71" t="str">
        <f t="shared" si="24"/>
        <v>KWSWO7 CMPT Curncy</v>
      </c>
      <c r="K59" s="71" t="str">
        <f t="shared" si="24"/>
        <v>KWSWO8 CMPT Curncy</v>
      </c>
      <c r="L59" s="71" t="str">
        <f t="shared" si="24"/>
        <v>KWSWO9 CMPT Curncy</v>
      </c>
      <c r="M59" s="71" t="str">
        <f t="shared" si="24"/>
        <v>KWSWO10 CMPT Curncy</v>
      </c>
      <c r="N59" s="71" t="str">
        <f t="shared" si="24"/>
        <v>KWSWO11 CMPT Curncy</v>
      </c>
      <c r="O59" s="71" t="str">
        <f t="shared" si="24"/>
        <v>KWSWO12 CMPT Curncy</v>
      </c>
      <c r="P59" s="71" t="str">
        <f t="shared" si="24"/>
        <v>KWSWO13 CMPT Curncy</v>
      </c>
      <c r="Q59" s="71" t="str">
        <f t="shared" si="24"/>
        <v>KWSWO14 CMPT Curncy</v>
      </c>
      <c r="R59" s="71" t="str">
        <f t="shared" si="24"/>
        <v>KWSWO15 CMPT Curncy</v>
      </c>
      <c r="S59" s="71" t="str">
        <f t="shared" si="24"/>
        <v>KWSWO16 CMPT Curncy</v>
      </c>
      <c r="T59" s="71" t="str">
        <f t="shared" si="24"/>
        <v>KWSWO17 CMPT Curncy</v>
      </c>
      <c r="U59" s="71" t="str">
        <f t="shared" si="24"/>
        <v>KWSWO18 CMPT Curncy</v>
      </c>
      <c r="V59" s="71" t="str">
        <f t="shared" si="24"/>
        <v>KWSWO19 CMPT Curncy</v>
      </c>
      <c r="W59" s="71" t="str">
        <f t="shared" si="24"/>
        <v>KWSWO20 CMPT Curncy</v>
      </c>
      <c r="X59" s="71" t="str">
        <f t="shared" si="24"/>
        <v>KWSWO21 CMPT Curncy</v>
      </c>
      <c r="Y59" s="71" t="str">
        <f t="shared" si="24"/>
        <v>KWSWO22 CMPT Curncy</v>
      </c>
      <c r="Z59" s="71" t="str">
        <f t="shared" si="24"/>
        <v>KWSWO23 CMPT Curncy</v>
      </c>
      <c r="AA59" s="71" t="str">
        <f t="shared" si="24"/>
        <v>KWSWO24 CMPT Curncy</v>
      </c>
      <c r="AB59" s="71" t="str">
        <f t="shared" si="24"/>
        <v>KWSWO25 CMPT Curncy</v>
      </c>
      <c r="AC59" s="71" t="str">
        <f t="shared" si="24"/>
        <v>KWSWO26 CMPT Curncy</v>
      </c>
      <c r="AD59" s="71" t="str">
        <f t="shared" si="24"/>
        <v>KWSWO27 CMPT Curncy</v>
      </c>
      <c r="AE59" s="71" t="str">
        <f t="shared" si="24"/>
        <v>KWSWO28 CMPT Curncy</v>
      </c>
      <c r="AF59" s="71" t="str">
        <f t="shared" si="24"/>
        <v>KWSWO29 CMPT Curncy</v>
      </c>
      <c r="AG59" s="71" t="str">
        <f t="shared" si="24"/>
        <v>KWSWO30 CMPT Curncy</v>
      </c>
      <c r="AH59" s="71" t="str">
        <f t="shared" si="24"/>
        <v>KWSWO31 CMPT Curncy</v>
      </c>
      <c r="AI59" s="71" t="str">
        <f t="shared" si="24"/>
        <v>KWSWO32 CMPT Curncy</v>
      </c>
      <c r="AJ59" s="71" t="str">
        <f t="shared" si="24"/>
        <v>KWSWO33 CMPT Curncy</v>
      </c>
      <c r="AK59" s="71" t="str">
        <f t="shared" si="24"/>
        <v>KWSWO34 CMPT Curncy</v>
      </c>
      <c r="AL59" s="71" t="str">
        <f t="shared" si="24"/>
        <v>KWSWO35 CMPT Curncy</v>
      </c>
      <c r="AM59" s="71" t="str">
        <f t="shared" si="24"/>
        <v>KWSWO36 CMPT Curncy</v>
      </c>
      <c r="AN59" s="71" t="str">
        <f t="shared" si="24"/>
        <v>KWSWO37 CMPT Curncy</v>
      </c>
      <c r="AO59" s="71" t="str">
        <f t="shared" si="24"/>
        <v>KWSWO38 CMPT Curncy</v>
      </c>
      <c r="AP59" s="71" t="str">
        <f t="shared" si="24"/>
        <v>KWSWO39 CMPT Curncy</v>
      </c>
      <c r="AQ59" s="71" t="str">
        <f t="shared" si="24"/>
        <v>KWSWO40 CMPT Curncy</v>
      </c>
      <c r="AR59" s="71" t="str">
        <f t="shared" si="24"/>
        <v>KWSWO41 CMPT Curncy</v>
      </c>
      <c r="AS59" s="71" t="str">
        <f t="shared" si="24"/>
        <v>KWSWO42 CMPT Curncy</v>
      </c>
      <c r="AT59" s="71" t="str">
        <f t="shared" si="24"/>
        <v>KWSWO43 CMPT Curncy</v>
      </c>
      <c r="AU59" s="71" t="str">
        <f t="shared" si="24"/>
        <v>KWSWO44 CMPT Curncy</v>
      </c>
      <c r="AV59" s="71" t="str">
        <f t="shared" si="24"/>
        <v>KWSWO45 CMPT Curncy</v>
      </c>
      <c r="AW59" s="71" t="str">
        <f t="shared" si="24"/>
        <v>KWSWO46 CMPT Curncy</v>
      </c>
      <c r="AX59" s="71" t="str">
        <f t="shared" si="24"/>
        <v>KWSWO47 CMPT Curncy</v>
      </c>
      <c r="AY59" s="71" t="str">
        <f t="shared" si="24"/>
        <v>KWSWO48 CMPT Curncy</v>
      </c>
      <c r="AZ59" s="71" t="str">
        <f t="shared" si="24"/>
        <v>KWSWO49 CMPT Curncy</v>
      </c>
      <c r="BA59" s="71" t="str">
        <f t="shared" si="24"/>
        <v>KWSWO50 CMPT Curncy</v>
      </c>
      <c r="BB59" s="71" t="str">
        <f t="shared" si="24"/>
        <v>KWSWO51 CMPT Curncy</v>
      </c>
      <c r="BC59" s="71" t="str">
        <f t="shared" si="24"/>
        <v>KWSWO52 CMPT Curncy</v>
      </c>
      <c r="BD59" s="71" t="str">
        <f t="shared" si="24"/>
        <v>KWSWO53 CMPT Curncy</v>
      </c>
      <c r="BE59" s="71" t="str">
        <f t="shared" si="24"/>
        <v>KWSWO54 CMPT Curncy</v>
      </c>
      <c r="BF59" s="71" t="str">
        <f t="shared" si="24"/>
        <v>KWSWO55 CMPT Curncy</v>
      </c>
      <c r="BG59" s="71" t="str">
        <f t="shared" si="24"/>
        <v>KWSWO56 CMPT Curncy</v>
      </c>
      <c r="BH59" s="71" t="str">
        <f t="shared" si="24"/>
        <v>KWSWO57 CMPT Curncy</v>
      </c>
      <c r="BI59" s="71" t="str">
        <f t="shared" si="24"/>
        <v>KWSWO58 CMPT Curncy</v>
      </c>
      <c r="BJ59" s="71" t="str">
        <f t="shared" si="24"/>
        <v>KWSWO59 CMPT Curncy</v>
      </c>
      <c r="BK59" s="71" t="str">
        <f t="shared" si="24"/>
        <v>KWSWO60 CMPT Curncy</v>
      </c>
    </row>
    <row r="60" spans="2:63" x14ac:dyDescent="0.25">
      <c r="B60" s="65" t="s">
        <v>165</v>
      </c>
      <c r="C60" s="69">
        <v>50</v>
      </c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</row>
    <row r="61" spans="2:63" x14ac:dyDescent="0.25">
      <c r="B61" s="65" t="s">
        <v>39</v>
      </c>
      <c r="C61" s="69">
        <v>51</v>
      </c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</row>
    <row r="62" spans="2:63" x14ac:dyDescent="0.25">
      <c r="B62" s="65" t="s">
        <v>36</v>
      </c>
      <c r="C62" s="69">
        <v>52</v>
      </c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</row>
    <row r="63" spans="2:63" x14ac:dyDescent="0.25">
      <c r="B63" s="65" t="s">
        <v>172</v>
      </c>
      <c r="C63" s="69">
        <v>53</v>
      </c>
      <c r="D63" s="71" t="str">
        <f>"USSW"&amp;D$6&amp;" CMPN Curncy"</f>
        <v>USSW1 CMPN Curncy</v>
      </c>
      <c r="E63" s="71" t="str">
        <f t="shared" ref="E63:BK63" si="25">"USSW"&amp;E$6&amp;" CMPN Curncy"</f>
        <v>USSW2 CMPN Curncy</v>
      </c>
      <c r="F63" s="71" t="str">
        <f t="shared" si="25"/>
        <v>USSW3 CMPN Curncy</v>
      </c>
      <c r="G63" s="71" t="str">
        <f t="shared" si="25"/>
        <v>USSW4 CMPN Curncy</v>
      </c>
      <c r="H63" s="71" t="str">
        <f t="shared" si="25"/>
        <v>USSW5 CMPN Curncy</v>
      </c>
      <c r="I63" s="71" t="str">
        <f t="shared" si="25"/>
        <v>USSW6 CMPN Curncy</v>
      </c>
      <c r="J63" s="71" t="str">
        <f t="shared" si="25"/>
        <v>USSW7 CMPN Curncy</v>
      </c>
      <c r="K63" s="71" t="str">
        <f t="shared" si="25"/>
        <v>USSW8 CMPN Curncy</v>
      </c>
      <c r="L63" s="71" t="str">
        <f t="shared" si="25"/>
        <v>USSW9 CMPN Curncy</v>
      </c>
      <c r="M63" s="71" t="str">
        <f t="shared" si="25"/>
        <v>USSW10 CMPN Curncy</v>
      </c>
      <c r="N63" s="71" t="str">
        <f t="shared" si="25"/>
        <v>USSW11 CMPN Curncy</v>
      </c>
      <c r="O63" s="71" t="str">
        <f t="shared" si="25"/>
        <v>USSW12 CMPN Curncy</v>
      </c>
      <c r="P63" s="71" t="str">
        <f t="shared" si="25"/>
        <v>USSW13 CMPN Curncy</v>
      </c>
      <c r="Q63" s="71" t="str">
        <f t="shared" si="25"/>
        <v>USSW14 CMPN Curncy</v>
      </c>
      <c r="R63" s="71" t="str">
        <f t="shared" si="25"/>
        <v>USSW15 CMPN Curncy</v>
      </c>
      <c r="S63" s="71" t="str">
        <f t="shared" si="25"/>
        <v>USSW16 CMPN Curncy</v>
      </c>
      <c r="T63" s="71" t="str">
        <f t="shared" si="25"/>
        <v>USSW17 CMPN Curncy</v>
      </c>
      <c r="U63" s="71" t="str">
        <f t="shared" si="25"/>
        <v>USSW18 CMPN Curncy</v>
      </c>
      <c r="V63" s="71" t="str">
        <f t="shared" si="25"/>
        <v>USSW19 CMPN Curncy</v>
      </c>
      <c r="W63" s="71" t="str">
        <f t="shared" si="25"/>
        <v>USSW20 CMPN Curncy</v>
      </c>
      <c r="X63" s="71" t="str">
        <f t="shared" si="25"/>
        <v>USSW21 CMPN Curncy</v>
      </c>
      <c r="Y63" s="71" t="str">
        <f t="shared" si="25"/>
        <v>USSW22 CMPN Curncy</v>
      </c>
      <c r="Z63" s="71" t="str">
        <f t="shared" si="25"/>
        <v>USSW23 CMPN Curncy</v>
      </c>
      <c r="AA63" s="71" t="str">
        <f t="shared" si="25"/>
        <v>USSW24 CMPN Curncy</v>
      </c>
      <c r="AB63" s="71" t="str">
        <f t="shared" si="25"/>
        <v>USSW25 CMPN Curncy</v>
      </c>
      <c r="AC63" s="71" t="str">
        <f t="shared" si="25"/>
        <v>USSW26 CMPN Curncy</v>
      </c>
      <c r="AD63" s="71" t="str">
        <f t="shared" si="25"/>
        <v>USSW27 CMPN Curncy</v>
      </c>
      <c r="AE63" s="71" t="str">
        <f t="shared" si="25"/>
        <v>USSW28 CMPN Curncy</v>
      </c>
      <c r="AF63" s="71" t="str">
        <f t="shared" si="25"/>
        <v>USSW29 CMPN Curncy</v>
      </c>
      <c r="AG63" s="71" t="str">
        <f t="shared" si="25"/>
        <v>USSW30 CMPN Curncy</v>
      </c>
      <c r="AH63" s="71" t="str">
        <f t="shared" si="25"/>
        <v>USSW31 CMPN Curncy</v>
      </c>
      <c r="AI63" s="71" t="str">
        <f>"USSW"&amp;AI$6&amp;" CMPN Curncy"</f>
        <v>USSW32 CMPN Curncy</v>
      </c>
      <c r="AJ63" s="71" t="str">
        <f t="shared" si="25"/>
        <v>USSW33 CMPN Curncy</v>
      </c>
      <c r="AK63" s="71" t="str">
        <f t="shared" si="25"/>
        <v>USSW34 CMPN Curncy</v>
      </c>
      <c r="AL63" s="71" t="str">
        <f t="shared" si="25"/>
        <v>USSW35 CMPN Curncy</v>
      </c>
      <c r="AM63" s="71" t="str">
        <f t="shared" si="25"/>
        <v>USSW36 CMPN Curncy</v>
      </c>
      <c r="AN63" s="71" t="str">
        <f t="shared" si="25"/>
        <v>USSW37 CMPN Curncy</v>
      </c>
      <c r="AO63" s="71" t="str">
        <f t="shared" si="25"/>
        <v>USSW38 CMPN Curncy</v>
      </c>
      <c r="AP63" s="71" t="str">
        <f t="shared" si="25"/>
        <v>USSW39 CMPN Curncy</v>
      </c>
      <c r="AQ63" s="71" t="str">
        <f t="shared" si="25"/>
        <v>USSW40 CMPN Curncy</v>
      </c>
      <c r="AR63" s="71" t="str">
        <f t="shared" si="25"/>
        <v>USSW41 CMPN Curncy</v>
      </c>
      <c r="AS63" s="71" t="str">
        <f t="shared" si="25"/>
        <v>USSW42 CMPN Curncy</v>
      </c>
      <c r="AT63" s="71" t="str">
        <f t="shared" si="25"/>
        <v>USSW43 CMPN Curncy</v>
      </c>
      <c r="AU63" s="71" t="str">
        <f t="shared" si="25"/>
        <v>USSW44 CMPN Curncy</v>
      </c>
      <c r="AV63" s="71" t="str">
        <f t="shared" si="25"/>
        <v>USSW45 CMPN Curncy</v>
      </c>
      <c r="AW63" s="71" t="str">
        <f t="shared" si="25"/>
        <v>USSW46 CMPN Curncy</v>
      </c>
      <c r="AX63" s="71" t="str">
        <f t="shared" si="25"/>
        <v>USSW47 CMPN Curncy</v>
      </c>
      <c r="AY63" s="71" t="str">
        <f t="shared" si="25"/>
        <v>USSW48 CMPN Curncy</v>
      </c>
      <c r="AZ63" s="71" t="str">
        <f t="shared" si="25"/>
        <v>USSW49 CMPN Curncy</v>
      </c>
      <c r="BA63" s="71" t="str">
        <f t="shared" si="25"/>
        <v>USSW50 CMPN Curncy</v>
      </c>
      <c r="BB63" s="71" t="str">
        <f t="shared" si="25"/>
        <v>USSW51 CMPN Curncy</v>
      </c>
      <c r="BC63" s="71" t="str">
        <f>"USSW"&amp;BC$6&amp;" CMPN Curncy"</f>
        <v>USSW52 CMPN Curncy</v>
      </c>
      <c r="BD63" s="71" t="str">
        <f t="shared" si="25"/>
        <v>USSW53 CMPN Curncy</v>
      </c>
      <c r="BE63" s="71" t="str">
        <f t="shared" si="25"/>
        <v>USSW54 CMPN Curncy</v>
      </c>
      <c r="BF63" s="71" t="str">
        <f t="shared" si="25"/>
        <v>USSW55 CMPN Curncy</v>
      </c>
      <c r="BG63" s="71" t="str">
        <f t="shared" si="25"/>
        <v>USSW56 CMPN Curncy</v>
      </c>
      <c r="BH63" s="71" t="str">
        <f t="shared" si="25"/>
        <v>USSW57 CMPN Curncy</v>
      </c>
      <c r="BI63" s="71" t="str">
        <f>"USSW"&amp;BI$6&amp;" CMPN Curncy"</f>
        <v>USSW58 CMPN Curncy</v>
      </c>
      <c r="BJ63" s="71" t="str">
        <f t="shared" si="25"/>
        <v>USSW59 CMPN Curncy</v>
      </c>
      <c r="BK63" s="71" t="str">
        <f t="shared" si="25"/>
        <v>USSW60 CMPN Curncy</v>
      </c>
    </row>
  </sheetData>
  <autoFilter ref="B10:BK63"/>
  <conditionalFormatting sqref="D11:BK45 D47:D54 E45:BK54 D56:BK63">
    <cfRule type="expression" dxfId="43" priority="1">
      <formula>(D11=0)</formula>
    </cfRule>
    <cfRule type="expression" dxfId="42" priority="2">
      <formula>(D11=1)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63"/>
  <sheetViews>
    <sheetView zoomScaleNormal="100" workbookViewId="0">
      <pane xSplit="3" ySplit="10" topLeftCell="D38" activePane="bottomRight" state="frozen"/>
      <selection activeCell="K9" sqref="K9"/>
      <selection pane="topRight" activeCell="K9" sqref="K9"/>
      <selection pane="bottomLeft" activeCell="K9" sqref="K9"/>
      <selection pane="bottomRight" activeCell="A38" sqref="A38:XFD38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12" width="22.85546875" style="65" bestFit="1" customWidth="1"/>
    <col min="13" max="63" width="23.85546875" style="65" bestFit="1" customWidth="1"/>
    <col min="64" max="16384" width="8.85546875" style="65"/>
  </cols>
  <sheetData>
    <row r="1" spans="2:63" ht="8.25" customHeight="1" x14ac:dyDescent="0.25"/>
    <row r="2" spans="2:63" s="66" customFormat="1" ht="20.25" thickBot="1" x14ac:dyDescent="0.35">
      <c r="B2" s="66" t="s">
        <v>847</v>
      </c>
    </row>
    <row r="3" spans="2:63" ht="15.75" thickTop="1" x14ac:dyDescent="0.25"/>
    <row r="6" spans="2:63" ht="15" hidden="1" customHeight="1" x14ac:dyDescent="0.25">
      <c r="D6" s="70">
        <v>1</v>
      </c>
      <c r="E6" s="70">
        <v>2</v>
      </c>
      <c r="F6" s="70">
        <v>3</v>
      </c>
      <c r="G6" s="70">
        <v>4</v>
      </c>
      <c r="H6" s="70">
        <v>5</v>
      </c>
      <c r="I6" s="70">
        <v>6</v>
      </c>
      <c r="J6" s="70">
        <v>7</v>
      </c>
      <c r="K6" s="70">
        <v>8</v>
      </c>
      <c r="L6" s="70">
        <v>9</v>
      </c>
      <c r="M6" s="70">
        <v>10</v>
      </c>
      <c r="N6" s="70">
        <v>11</v>
      </c>
      <c r="O6" s="70">
        <v>12</v>
      </c>
      <c r="P6" s="70">
        <v>13</v>
      </c>
      <c r="Q6" s="70">
        <v>14</v>
      </c>
      <c r="R6" s="70">
        <v>15</v>
      </c>
      <c r="S6" s="70">
        <v>16</v>
      </c>
      <c r="T6" s="70">
        <v>17</v>
      </c>
      <c r="U6" s="70">
        <v>18</v>
      </c>
      <c r="V6" s="70">
        <v>19</v>
      </c>
      <c r="W6" s="70">
        <v>20</v>
      </c>
      <c r="X6" s="70">
        <v>21</v>
      </c>
      <c r="Y6" s="70">
        <v>22</v>
      </c>
      <c r="Z6" s="70">
        <v>23</v>
      </c>
      <c r="AA6" s="70">
        <v>24</v>
      </c>
      <c r="AB6" s="70">
        <v>25</v>
      </c>
      <c r="AC6" s="70">
        <v>26</v>
      </c>
      <c r="AD6" s="70">
        <v>27</v>
      </c>
      <c r="AE6" s="70">
        <v>28</v>
      </c>
      <c r="AF6" s="70">
        <v>29</v>
      </c>
      <c r="AG6" s="70">
        <v>30</v>
      </c>
      <c r="AH6" s="70">
        <v>31</v>
      </c>
      <c r="AI6" s="70">
        <v>32</v>
      </c>
      <c r="AJ6" s="70">
        <v>33</v>
      </c>
      <c r="AK6" s="70">
        <v>34</v>
      </c>
      <c r="AL6" s="70">
        <v>35</v>
      </c>
      <c r="AM6" s="70">
        <v>36</v>
      </c>
      <c r="AN6" s="70">
        <v>37</v>
      </c>
      <c r="AO6" s="70">
        <v>38</v>
      </c>
      <c r="AP6" s="70">
        <v>39</v>
      </c>
      <c r="AQ6" s="70">
        <v>40</v>
      </c>
      <c r="AR6" s="70">
        <v>41</v>
      </c>
      <c r="AS6" s="70">
        <v>42</v>
      </c>
      <c r="AT6" s="70">
        <v>43</v>
      </c>
      <c r="AU6" s="70">
        <v>44</v>
      </c>
      <c r="AV6" s="70">
        <v>45</v>
      </c>
      <c r="AW6" s="70">
        <v>46</v>
      </c>
      <c r="AX6" s="70">
        <v>47</v>
      </c>
      <c r="AY6" s="70">
        <v>48</v>
      </c>
      <c r="AZ6" s="70">
        <v>49</v>
      </c>
      <c r="BA6" s="70">
        <v>50</v>
      </c>
      <c r="BB6" s="70">
        <v>51</v>
      </c>
      <c r="BC6" s="70">
        <v>52</v>
      </c>
      <c r="BD6" s="70">
        <v>53</v>
      </c>
      <c r="BE6" s="70">
        <v>54</v>
      </c>
      <c r="BF6" s="70">
        <v>55</v>
      </c>
      <c r="BG6" s="70">
        <v>56</v>
      </c>
      <c r="BH6" s="70">
        <v>57</v>
      </c>
      <c r="BI6" s="70">
        <v>58</v>
      </c>
      <c r="BJ6" s="70">
        <v>59</v>
      </c>
      <c r="BK6" s="70">
        <v>60</v>
      </c>
    </row>
    <row r="7" spans="2:63" hidden="1" x14ac:dyDescent="0.25">
      <c r="D7" s="70" t="s">
        <v>617</v>
      </c>
      <c r="E7" s="70" t="s">
        <v>618</v>
      </c>
      <c r="F7" s="70" t="s">
        <v>619</v>
      </c>
      <c r="G7" s="70" t="s">
        <v>620</v>
      </c>
      <c r="H7" s="70" t="s">
        <v>621</v>
      </c>
      <c r="I7" s="70" t="s">
        <v>622</v>
      </c>
      <c r="J7" s="70" t="s">
        <v>623</v>
      </c>
      <c r="K7" s="70" t="s">
        <v>624</v>
      </c>
      <c r="L7" s="70" t="s">
        <v>625</v>
      </c>
      <c r="M7" s="70" t="s">
        <v>626</v>
      </c>
      <c r="N7" s="70" t="s">
        <v>627</v>
      </c>
      <c r="O7" s="70" t="s">
        <v>628</v>
      </c>
      <c r="P7" s="70" t="s">
        <v>396</v>
      </c>
      <c r="Q7" s="70" t="s">
        <v>617</v>
      </c>
      <c r="R7" s="70" t="s">
        <v>618</v>
      </c>
      <c r="S7" s="70" t="s">
        <v>619</v>
      </c>
      <c r="T7" s="70" t="s">
        <v>620</v>
      </c>
      <c r="U7" s="70" t="s">
        <v>621</v>
      </c>
      <c r="V7" s="70" t="s">
        <v>622</v>
      </c>
      <c r="W7" s="70" t="s">
        <v>623</v>
      </c>
      <c r="X7" s="70" t="s">
        <v>624</v>
      </c>
      <c r="Y7" s="70" t="s">
        <v>625</v>
      </c>
      <c r="Z7" s="70" t="s">
        <v>626</v>
      </c>
      <c r="AA7" s="70" t="s">
        <v>627</v>
      </c>
      <c r="AB7" s="70" t="s">
        <v>628</v>
      </c>
      <c r="AC7" s="70" t="s">
        <v>396</v>
      </c>
      <c r="AD7" s="70" t="s">
        <v>617</v>
      </c>
      <c r="AE7" s="70" t="s">
        <v>618</v>
      </c>
      <c r="AF7" s="70" t="s">
        <v>619</v>
      </c>
      <c r="AG7" s="70" t="s">
        <v>620</v>
      </c>
      <c r="AH7" s="70" t="s">
        <v>621</v>
      </c>
      <c r="AI7" s="70" t="s">
        <v>622</v>
      </c>
      <c r="AJ7" s="70" t="s">
        <v>623</v>
      </c>
      <c r="AK7" s="70" t="s">
        <v>624</v>
      </c>
      <c r="AL7" s="70" t="s">
        <v>625</v>
      </c>
      <c r="AM7" s="70" t="s">
        <v>626</v>
      </c>
      <c r="AN7" s="70" t="s">
        <v>627</v>
      </c>
      <c r="AO7" s="70" t="s">
        <v>628</v>
      </c>
      <c r="AP7" s="70" t="s">
        <v>396</v>
      </c>
      <c r="AQ7" s="70" t="s">
        <v>617</v>
      </c>
      <c r="AR7" s="70" t="s">
        <v>618</v>
      </c>
      <c r="AS7" s="70" t="s">
        <v>619</v>
      </c>
      <c r="AT7" s="70" t="s">
        <v>620</v>
      </c>
      <c r="AU7" s="70" t="s">
        <v>621</v>
      </c>
      <c r="AV7" s="70" t="s">
        <v>622</v>
      </c>
      <c r="AW7" s="70" t="s">
        <v>623</v>
      </c>
      <c r="AX7" s="70" t="s">
        <v>624</v>
      </c>
      <c r="AY7" s="70" t="s">
        <v>625</v>
      </c>
      <c r="AZ7" s="70" t="s">
        <v>626</v>
      </c>
      <c r="BA7" s="70" t="s">
        <v>627</v>
      </c>
      <c r="BB7" s="70" t="s">
        <v>628</v>
      </c>
      <c r="BC7" s="70" t="s">
        <v>396</v>
      </c>
      <c r="BD7" s="70" t="s">
        <v>617</v>
      </c>
      <c r="BE7" s="70" t="s">
        <v>618</v>
      </c>
      <c r="BF7" s="70" t="s">
        <v>619</v>
      </c>
      <c r="BG7" s="70" t="s">
        <v>620</v>
      </c>
      <c r="BH7" s="70" t="s">
        <v>621</v>
      </c>
      <c r="BI7" s="70" t="s">
        <v>622</v>
      </c>
      <c r="BJ7" s="70" t="s">
        <v>623</v>
      </c>
      <c r="BK7" s="70" t="s">
        <v>624</v>
      </c>
    </row>
    <row r="10" spans="2:63" x14ac:dyDescent="0.25">
      <c r="B10" s="65" t="s">
        <v>2</v>
      </c>
      <c r="C10" s="65" t="s">
        <v>45</v>
      </c>
      <c r="D10" s="68" t="s">
        <v>556</v>
      </c>
      <c r="E10" s="68" t="s">
        <v>557</v>
      </c>
      <c r="F10" s="68" t="s">
        <v>558</v>
      </c>
      <c r="G10" s="68" t="s">
        <v>559</v>
      </c>
      <c r="H10" s="68" t="s">
        <v>560</v>
      </c>
      <c r="I10" s="68" t="s">
        <v>561</v>
      </c>
      <c r="J10" s="68" t="s">
        <v>562</v>
      </c>
      <c r="K10" s="68" t="s">
        <v>563</v>
      </c>
      <c r="L10" s="68" t="s">
        <v>564</v>
      </c>
      <c r="M10" s="68" t="s">
        <v>565</v>
      </c>
      <c r="N10" s="68" t="s">
        <v>566</v>
      </c>
      <c r="O10" s="68" t="s">
        <v>567</v>
      </c>
      <c r="P10" s="68" t="s">
        <v>568</v>
      </c>
      <c r="Q10" s="68" t="s">
        <v>569</v>
      </c>
      <c r="R10" s="68" t="s">
        <v>570</v>
      </c>
      <c r="S10" s="68" t="s">
        <v>571</v>
      </c>
      <c r="T10" s="68" t="s">
        <v>572</v>
      </c>
      <c r="U10" s="68" t="s">
        <v>573</v>
      </c>
      <c r="V10" s="68" t="s">
        <v>574</v>
      </c>
      <c r="W10" s="68" t="s">
        <v>575</v>
      </c>
      <c r="X10" s="68" t="s">
        <v>576</v>
      </c>
      <c r="Y10" s="68" t="s">
        <v>577</v>
      </c>
      <c r="Z10" s="68" t="s">
        <v>578</v>
      </c>
      <c r="AA10" s="68" t="s">
        <v>579</v>
      </c>
      <c r="AB10" s="68" t="s">
        <v>580</v>
      </c>
      <c r="AC10" s="68" t="s">
        <v>581</v>
      </c>
      <c r="AD10" s="68" t="s">
        <v>582</v>
      </c>
      <c r="AE10" s="68" t="s">
        <v>583</v>
      </c>
      <c r="AF10" s="68" t="s">
        <v>584</v>
      </c>
      <c r="AG10" s="68" t="s">
        <v>585</v>
      </c>
      <c r="AH10" s="68" t="s">
        <v>586</v>
      </c>
      <c r="AI10" s="68" t="s">
        <v>587</v>
      </c>
      <c r="AJ10" s="68" t="s">
        <v>588</v>
      </c>
      <c r="AK10" s="68" t="s">
        <v>589</v>
      </c>
      <c r="AL10" s="68" t="s">
        <v>590</v>
      </c>
      <c r="AM10" s="68" t="s">
        <v>591</v>
      </c>
      <c r="AN10" s="68" t="s">
        <v>592</v>
      </c>
      <c r="AO10" s="68" t="s">
        <v>593</v>
      </c>
      <c r="AP10" s="68" t="s">
        <v>594</v>
      </c>
      <c r="AQ10" s="68" t="s">
        <v>595</v>
      </c>
      <c r="AR10" s="68" t="s">
        <v>596</v>
      </c>
      <c r="AS10" s="68" t="s">
        <v>597</v>
      </c>
      <c r="AT10" s="68" t="s">
        <v>598</v>
      </c>
      <c r="AU10" s="68" t="s">
        <v>599</v>
      </c>
      <c r="AV10" s="68" t="s">
        <v>600</v>
      </c>
      <c r="AW10" s="68" t="s">
        <v>601</v>
      </c>
      <c r="AX10" s="68" t="s">
        <v>602</v>
      </c>
      <c r="AY10" s="68" t="s">
        <v>603</v>
      </c>
      <c r="AZ10" s="68" t="s">
        <v>604</v>
      </c>
      <c r="BA10" s="68" t="s">
        <v>605</v>
      </c>
      <c r="BB10" s="68" t="s">
        <v>606</v>
      </c>
      <c r="BC10" s="68" t="s">
        <v>607</v>
      </c>
      <c r="BD10" s="68" t="s">
        <v>608</v>
      </c>
      <c r="BE10" s="68" t="s">
        <v>609</v>
      </c>
      <c r="BF10" s="68" t="s">
        <v>610</v>
      </c>
      <c r="BG10" s="68" t="s">
        <v>611</v>
      </c>
      <c r="BH10" s="68" t="s">
        <v>612</v>
      </c>
      <c r="BI10" s="68" t="s">
        <v>613</v>
      </c>
      <c r="BJ10" s="68" t="s">
        <v>614</v>
      </c>
      <c r="BK10" s="68" t="s">
        <v>615</v>
      </c>
    </row>
    <row r="11" spans="2:63" x14ac:dyDescent="0.25">
      <c r="B11" s="65" t="s">
        <v>69</v>
      </c>
      <c r="C11" s="69">
        <v>1</v>
      </c>
      <c r="D11" s="71" t="str">
        <f t="shared" ref="D11:AI11" si="0">"EURAB6E"&amp;D$6&amp;"Y="</f>
        <v>EURAB6E1Y=</v>
      </c>
      <c r="E11" s="71" t="str">
        <f t="shared" si="0"/>
        <v>EURAB6E2Y=</v>
      </c>
      <c r="F11" s="71" t="str">
        <f t="shared" si="0"/>
        <v>EURAB6E3Y=</v>
      </c>
      <c r="G11" s="71" t="str">
        <f t="shared" si="0"/>
        <v>EURAB6E4Y=</v>
      </c>
      <c r="H11" s="71" t="str">
        <f t="shared" si="0"/>
        <v>EURAB6E5Y=</v>
      </c>
      <c r="I11" s="71" t="str">
        <f t="shared" si="0"/>
        <v>EURAB6E6Y=</v>
      </c>
      <c r="J11" s="71" t="str">
        <f t="shared" si="0"/>
        <v>EURAB6E7Y=</v>
      </c>
      <c r="K11" s="71" t="str">
        <f t="shared" si="0"/>
        <v>EURAB6E8Y=</v>
      </c>
      <c r="L11" s="71" t="str">
        <f t="shared" si="0"/>
        <v>EURAB6E9Y=</v>
      </c>
      <c r="M11" s="71" t="str">
        <f t="shared" si="0"/>
        <v>EURAB6E10Y=</v>
      </c>
      <c r="N11" s="71" t="str">
        <f t="shared" si="0"/>
        <v>EURAB6E11Y=</v>
      </c>
      <c r="O11" s="71" t="str">
        <f t="shared" si="0"/>
        <v>EURAB6E12Y=</v>
      </c>
      <c r="P11" s="71" t="str">
        <f t="shared" si="0"/>
        <v>EURAB6E13Y=</v>
      </c>
      <c r="Q11" s="71" t="str">
        <f t="shared" si="0"/>
        <v>EURAB6E14Y=</v>
      </c>
      <c r="R11" s="71" t="str">
        <f t="shared" si="0"/>
        <v>EURAB6E15Y=</v>
      </c>
      <c r="S11" s="71" t="str">
        <f t="shared" si="0"/>
        <v>EURAB6E16Y=</v>
      </c>
      <c r="T11" s="71" t="str">
        <f t="shared" si="0"/>
        <v>EURAB6E17Y=</v>
      </c>
      <c r="U11" s="71" t="str">
        <f t="shared" si="0"/>
        <v>EURAB6E18Y=</v>
      </c>
      <c r="V11" s="71" t="str">
        <f t="shared" si="0"/>
        <v>EURAB6E19Y=</v>
      </c>
      <c r="W11" s="71" t="str">
        <f t="shared" si="0"/>
        <v>EURAB6E20Y=</v>
      </c>
      <c r="X11" s="71" t="str">
        <f t="shared" si="0"/>
        <v>EURAB6E21Y=</v>
      </c>
      <c r="Y11" s="71" t="str">
        <f t="shared" si="0"/>
        <v>EURAB6E22Y=</v>
      </c>
      <c r="Z11" s="71" t="str">
        <f t="shared" si="0"/>
        <v>EURAB6E23Y=</v>
      </c>
      <c r="AA11" s="71" t="str">
        <f t="shared" si="0"/>
        <v>EURAB6E24Y=</v>
      </c>
      <c r="AB11" s="71" t="str">
        <f t="shared" si="0"/>
        <v>EURAB6E25Y=</v>
      </c>
      <c r="AC11" s="71" t="str">
        <f t="shared" si="0"/>
        <v>EURAB6E26Y=</v>
      </c>
      <c r="AD11" s="71" t="str">
        <f t="shared" si="0"/>
        <v>EURAB6E27Y=</v>
      </c>
      <c r="AE11" s="71" t="str">
        <f t="shared" si="0"/>
        <v>EURAB6E28Y=</v>
      </c>
      <c r="AF11" s="71" t="str">
        <f t="shared" si="0"/>
        <v>EURAB6E29Y=</v>
      </c>
      <c r="AG11" s="71" t="str">
        <f t="shared" si="0"/>
        <v>EURAB6E30Y=</v>
      </c>
      <c r="AH11" s="71" t="str">
        <f t="shared" si="0"/>
        <v>EURAB6E31Y=</v>
      </c>
      <c r="AI11" s="71" t="str">
        <f t="shared" si="0"/>
        <v>EURAB6E32Y=</v>
      </c>
      <c r="AJ11" s="71" t="str">
        <f t="shared" ref="AJ11:BK11" si="1">"EURAB6E"&amp;AJ$6&amp;"Y="</f>
        <v>EURAB6E33Y=</v>
      </c>
      <c r="AK11" s="71" t="str">
        <f t="shared" si="1"/>
        <v>EURAB6E34Y=</v>
      </c>
      <c r="AL11" s="71" t="str">
        <f t="shared" si="1"/>
        <v>EURAB6E35Y=</v>
      </c>
      <c r="AM11" s="71" t="str">
        <f t="shared" si="1"/>
        <v>EURAB6E36Y=</v>
      </c>
      <c r="AN11" s="71" t="str">
        <f t="shared" si="1"/>
        <v>EURAB6E37Y=</v>
      </c>
      <c r="AO11" s="71" t="str">
        <f t="shared" si="1"/>
        <v>EURAB6E38Y=</v>
      </c>
      <c r="AP11" s="71" t="str">
        <f t="shared" si="1"/>
        <v>EURAB6E39Y=</v>
      </c>
      <c r="AQ11" s="71" t="str">
        <f t="shared" si="1"/>
        <v>EURAB6E40Y=</v>
      </c>
      <c r="AR11" s="71" t="str">
        <f t="shared" si="1"/>
        <v>EURAB6E41Y=</v>
      </c>
      <c r="AS11" s="71" t="str">
        <f t="shared" si="1"/>
        <v>EURAB6E42Y=</v>
      </c>
      <c r="AT11" s="71" t="str">
        <f t="shared" si="1"/>
        <v>EURAB6E43Y=</v>
      </c>
      <c r="AU11" s="71" t="str">
        <f t="shared" si="1"/>
        <v>EURAB6E44Y=</v>
      </c>
      <c r="AV11" s="71" t="str">
        <f t="shared" si="1"/>
        <v>EURAB6E45Y=</v>
      </c>
      <c r="AW11" s="71" t="str">
        <f t="shared" si="1"/>
        <v>EURAB6E46Y=</v>
      </c>
      <c r="AX11" s="71" t="str">
        <f t="shared" si="1"/>
        <v>EURAB6E47Y=</v>
      </c>
      <c r="AY11" s="71" t="str">
        <f t="shared" si="1"/>
        <v>EURAB6E48Y=</v>
      </c>
      <c r="AZ11" s="71" t="str">
        <f t="shared" si="1"/>
        <v>EURAB6E49Y=</v>
      </c>
      <c r="BA11" s="71" t="str">
        <f t="shared" si="1"/>
        <v>EURAB6E50Y=</v>
      </c>
      <c r="BB11" s="71" t="str">
        <f t="shared" si="1"/>
        <v>EURAB6E51Y=</v>
      </c>
      <c r="BC11" s="71" t="str">
        <f t="shared" si="1"/>
        <v>EURAB6E52Y=</v>
      </c>
      <c r="BD11" s="71" t="str">
        <f t="shared" si="1"/>
        <v>EURAB6E53Y=</v>
      </c>
      <c r="BE11" s="71" t="str">
        <f t="shared" si="1"/>
        <v>EURAB6E54Y=</v>
      </c>
      <c r="BF11" s="71" t="str">
        <f t="shared" si="1"/>
        <v>EURAB6E55Y=</v>
      </c>
      <c r="BG11" s="71" t="str">
        <f t="shared" si="1"/>
        <v>EURAB6E56Y=</v>
      </c>
      <c r="BH11" s="71" t="str">
        <f t="shared" si="1"/>
        <v>EURAB6E57Y=</v>
      </c>
      <c r="BI11" s="71" t="str">
        <f t="shared" si="1"/>
        <v>EURAB6E58Y=</v>
      </c>
      <c r="BJ11" s="71" t="str">
        <f t="shared" si="1"/>
        <v>EURAB6E59Y=</v>
      </c>
      <c r="BK11" s="71" t="str">
        <f t="shared" si="1"/>
        <v>EURAB6E60Y=</v>
      </c>
    </row>
    <row r="12" spans="2:63" x14ac:dyDescent="0.25">
      <c r="B12" s="65" t="s">
        <v>3</v>
      </c>
      <c r="C12" s="69">
        <v>2</v>
      </c>
      <c r="D12" s="71" t="str">
        <f t="shared" ref="D12:M13" si="2">D$11</f>
        <v>EURAB6E1Y=</v>
      </c>
      <c r="E12" s="71" t="str">
        <f t="shared" si="2"/>
        <v>EURAB6E2Y=</v>
      </c>
      <c r="F12" s="71" t="str">
        <f t="shared" si="2"/>
        <v>EURAB6E3Y=</v>
      </c>
      <c r="G12" s="71" t="str">
        <f t="shared" si="2"/>
        <v>EURAB6E4Y=</v>
      </c>
      <c r="H12" s="71" t="str">
        <f t="shared" si="2"/>
        <v>EURAB6E5Y=</v>
      </c>
      <c r="I12" s="71" t="str">
        <f t="shared" si="2"/>
        <v>EURAB6E6Y=</v>
      </c>
      <c r="J12" s="71" t="str">
        <f t="shared" si="2"/>
        <v>EURAB6E7Y=</v>
      </c>
      <c r="K12" s="71" t="str">
        <f t="shared" si="2"/>
        <v>EURAB6E8Y=</v>
      </c>
      <c r="L12" s="71" t="str">
        <f t="shared" si="2"/>
        <v>EURAB6E9Y=</v>
      </c>
      <c r="M12" s="71" t="str">
        <f t="shared" si="2"/>
        <v>EURAB6E10Y=</v>
      </c>
      <c r="N12" s="71" t="str">
        <f t="shared" ref="N12:W13" si="3">N$11</f>
        <v>EURAB6E11Y=</v>
      </c>
      <c r="O12" s="71" t="str">
        <f t="shared" si="3"/>
        <v>EURAB6E12Y=</v>
      </c>
      <c r="P12" s="71" t="str">
        <f t="shared" si="3"/>
        <v>EURAB6E13Y=</v>
      </c>
      <c r="Q12" s="71" t="str">
        <f t="shared" si="3"/>
        <v>EURAB6E14Y=</v>
      </c>
      <c r="R12" s="71" t="str">
        <f t="shared" si="3"/>
        <v>EURAB6E15Y=</v>
      </c>
      <c r="S12" s="71" t="str">
        <f t="shared" si="3"/>
        <v>EURAB6E16Y=</v>
      </c>
      <c r="T12" s="71" t="str">
        <f t="shared" si="3"/>
        <v>EURAB6E17Y=</v>
      </c>
      <c r="U12" s="71" t="str">
        <f t="shared" si="3"/>
        <v>EURAB6E18Y=</v>
      </c>
      <c r="V12" s="71" t="str">
        <f t="shared" si="3"/>
        <v>EURAB6E19Y=</v>
      </c>
      <c r="W12" s="71" t="str">
        <f t="shared" si="3"/>
        <v>EURAB6E20Y=</v>
      </c>
      <c r="X12" s="71" t="str">
        <f t="shared" ref="X12:AG13" si="4">X$11</f>
        <v>EURAB6E21Y=</v>
      </c>
      <c r="Y12" s="71" t="str">
        <f t="shared" si="4"/>
        <v>EURAB6E22Y=</v>
      </c>
      <c r="Z12" s="71" t="str">
        <f t="shared" si="4"/>
        <v>EURAB6E23Y=</v>
      </c>
      <c r="AA12" s="71" t="str">
        <f t="shared" si="4"/>
        <v>EURAB6E24Y=</v>
      </c>
      <c r="AB12" s="71" t="str">
        <f t="shared" si="4"/>
        <v>EURAB6E25Y=</v>
      </c>
      <c r="AC12" s="71" t="str">
        <f t="shared" si="4"/>
        <v>EURAB6E26Y=</v>
      </c>
      <c r="AD12" s="71" t="str">
        <f t="shared" si="4"/>
        <v>EURAB6E27Y=</v>
      </c>
      <c r="AE12" s="71" t="str">
        <f t="shared" si="4"/>
        <v>EURAB6E28Y=</v>
      </c>
      <c r="AF12" s="71" t="str">
        <f t="shared" si="4"/>
        <v>EURAB6E29Y=</v>
      </c>
      <c r="AG12" s="71" t="str">
        <f t="shared" si="4"/>
        <v>EURAB6E30Y=</v>
      </c>
      <c r="AH12" s="71" t="str">
        <f t="shared" ref="AH12:AQ13" si="5">AH$11</f>
        <v>EURAB6E31Y=</v>
      </c>
      <c r="AI12" s="71" t="str">
        <f t="shared" si="5"/>
        <v>EURAB6E32Y=</v>
      </c>
      <c r="AJ12" s="71" t="str">
        <f t="shared" si="5"/>
        <v>EURAB6E33Y=</v>
      </c>
      <c r="AK12" s="71" t="str">
        <f t="shared" si="5"/>
        <v>EURAB6E34Y=</v>
      </c>
      <c r="AL12" s="71" t="str">
        <f t="shared" si="5"/>
        <v>EURAB6E35Y=</v>
      </c>
      <c r="AM12" s="71" t="str">
        <f t="shared" si="5"/>
        <v>EURAB6E36Y=</v>
      </c>
      <c r="AN12" s="71" t="str">
        <f t="shared" si="5"/>
        <v>EURAB6E37Y=</v>
      </c>
      <c r="AO12" s="71" t="str">
        <f t="shared" si="5"/>
        <v>EURAB6E38Y=</v>
      </c>
      <c r="AP12" s="71" t="str">
        <f t="shared" si="5"/>
        <v>EURAB6E39Y=</v>
      </c>
      <c r="AQ12" s="71" t="str">
        <f t="shared" si="5"/>
        <v>EURAB6E40Y=</v>
      </c>
      <c r="AR12" s="71" t="str">
        <f t="shared" ref="AR12:BA13" si="6">AR$11</f>
        <v>EURAB6E41Y=</v>
      </c>
      <c r="AS12" s="71" t="str">
        <f t="shared" si="6"/>
        <v>EURAB6E42Y=</v>
      </c>
      <c r="AT12" s="71" t="str">
        <f t="shared" si="6"/>
        <v>EURAB6E43Y=</v>
      </c>
      <c r="AU12" s="71" t="str">
        <f t="shared" si="6"/>
        <v>EURAB6E44Y=</v>
      </c>
      <c r="AV12" s="71" t="str">
        <f t="shared" si="6"/>
        <v>EURAB6E45Y=</v>
      </c>
      <c r="AW12" s="71" t="str">
        <f t="shared" si="6"/>
        <v>EURAB6E46Y=</v>
      </c>
      <c r="AX12" s="71" t="str">
        <f t="shared" si="6"/>
        <v>EURAB6E47Y=</v>
      </c>
      <c r="AY12" s="71" t="str">
        <f t="shared" si="6"/>
        <v>EURAB6E48Y=</v>
      </c>
      <c r="AZ12" s="71" t="str">
        <f t="shared" si="6"/>
        <v>EURAB6E49Y=</v>
      </c>
      <c r="BA12" s="71" t="str">
        <f t="shared" si="6"/>
        <v>EURAB6E50Y=</v>
      </c>
      <c r="BB12" s="71" t="str">
        <f t="shared" ref="BB12:BK13" si="7">BB$11</f>
        <v>EURAB6E51Y=</v>
      </c>
      <c r="BC12" s="71" t="str">
        <f t="shared" si="7"/>
        <v>EURAB6E52Y=</v>
      </c>
      <c r="BD12" s="71" t="str">
        <f t="shared" si="7"/>
        <v>EURAB6E53Y=</v>
      </c>
      <c r="BE12" s="71" t="str">
        <f t="shared" si="7"/>
        <v>EURAB6E54Y=</v>
      </c>
      <c r="BF12" s="71" t="str">
        <f t="shared" si="7"/>
        <v>EURAB6E55Y=</v>
      </c>
      <c r="BG12" s="71" t="str">
        <f t="shared" si="7"/>
        <v>EURAB6E56Y=</v>
      </c>
      <c r="BH12" s="71" t="str">
        <f t="shared" si="7"/>
        <v>EURAB6E57Y=</v>
      </c>
      <c r="BI12" s="71" t="str">
        <f t="shared" si="7"/>
        <v>EURAB6E58Y=</v>
      </c>
      <c r="BJ12" s="71" t="str">
        <f t="shared" si="7"/>
        <v>EURAB6E59Y=</v>
      </c>
      <c r="BK12" s="71" t="str">
        <f t="shared" si="7"/>
        <v>EURAB6E60Y=</v>
      </c>
    </row>
    <row r="13" spans="2:63" x14ac:dyDescent="0.25">
      <c r="B13" s="65" t="s">
        <v>5</v>
      </c>
      <c r="C13" s="69">
        <v>3</v>
      </c>
      <c r="D13" s="71" t="str">
        <f t="shared" si="2"/>
        <v>EURAB6E1Y=</v>
      </c>
      <c r="E13" s="71" t="str">
        <f t="shared" si="2"/>
        <v>EURAB6E2Y=</v>
      </c>
      <c r="F13" s="71" t="str">
        <f t="shared" si="2"/>
        <v>EURAB6E3Y=</v>
      </c>
      <c r="G13" s="71" t="str">
        <f t="shared" si="2"/>
        <v>EURAB6E4Y=</v>
      </c>
      <c r="H13" s="71" t="str">
        <f t="shared" si="2"/>
        <v>EURAB6E5Y=</v>
      </c>
      <c r="I13" s="71" t="str">
        <f t="shared" si="2"/>
        <v>EURAB6E6Y=</v>
      </c>
      <c r="J13" s="71" t="str">
        <f t="shared" si="2"/>
        <v>EURAB6E7Y=</v>
      </c>
      <c r="K13" s="71" t="str">
        <f t="shared" si="2"/>
        <v>EURAB6E8Y=</v>
      </c>
      <c r="L13" s="71" t="str">
        <f t="shared" si="2"/>
        <v>EURAB6E9Y=</v>
      </c>
      <c r="M13" s="71" t="str">
        <f t="shared" si="2"/>
        <v>EURAB6E10Y=</v>
      </c>
      <c r="N13" s="71" t="str">
        <f t="shared" si="3"/>
        <v>EURAB6E11Y=</v>
      </c>
      <c r="O13" s="71" t="str">
        <f t="shared" si="3"/>
        <v>EURAB6E12Y=</v>
      </c>
      <c r="P13" s="71" t="str">
        <f t="shared" si="3"/>
        <v>EURAB6E13Y=</v>
      </c>
      <c r="Q13" s="71" t="str">
        <f t="shared" si="3"/>
        <v>EURAB6E14Y=</v>
      </c>
      <c r="R13" s="71" t="str">
        <f t="shared" si="3"/>
        <v>EURAB6E15Y=</v>
      </c>
      <c r="S13" s="71" t="str">
        <f t="shared" si="3"/>
        <v>EURAB6E16Y=</v>
      </c>
      <c r="T13" s="71" t="str">
        <f t="shared" si="3"/>
        <v>EURAB6E17Y=</v>
      </c>
      <c r="U13" s="71" t="str">
        <f t="shared" si="3"/>
        <v>EURAB6E18Y=</v>
      </c>
      <c r="V13" s="71" t="str">
        <f t="shared" si="3"/>
        <v>EURAB6E19Y=</v>
      </c>
      <c r="W13" s="71" t="str">
        <f t="shared" si="3"/>
        <v>EURAB6E20Y=</v>
      </c>
      <c r="X13" s="71" t="str">
        <f t="shared" si="4"/>
        <v>EURAB6E21Y=</v>
      </c>
      <c r="Y13" s="71" t="str">
        <f t="shared" si="4"/>
        <v>EURAB6E22Y=</v>
      </c>
      <c r="Z13" s="71" t="str">
        <f t="shared" si="4"/>
        <v>EURAB6E23Y=</v>
      </c>
      <c r="AA13" s="71" t="str">
        <f t="shared" si="4"/>
        <v>EURAB6E24Y=</v>
      </c>
      <c r="AB13" s="71" t="str">
        <f t="shared" si="4"/>
        <v>EURAB6E25Y=</v>
      </c>
      <c r="AC13" s="71" t="str">
        <f t="shared" si="4"/>
        <v>EURAB6E26Y=</v>
      </c>
      <c r="AD13" s="71" t="str">
        <f t="shared" si="4"/>
        <v>EURAB6E27Y=</v>
      </c>
      <c r="AE13" s="71" t="str">
        <f t="shared" si="4"/>
        <v>EURAB6E28Y=</v>
      </c>
      <c r="AF13" s="71" t="str">
        <f t="shared" si="4"/>
        <v>EURAB6E29Y=</v>
      </c>
      <c r="AG13" s="71" t="str">
        <f t="shared" si="4"/>
        <v>EURAB6E30Y=</v>
      </c>
      <c r="AH13" s="71" t="str">
        <f t="shared" si="5"/>
        <v>EURAB6E31Y=</v>
      </c>
      <c r="AI13" s="71" t="str">
        <f t="shared" si="5"/>
        <v>EURAB6E32Y=</v>
      </c>
      <c r="AJ13" s="71" t="str">
        <f t="shared" si="5"/>
        <v>EURAB6E33Y=</v>
      </c>
      <c r="AK13" s="71" t="str">
        <f t="shared" si="5"/>
        <v>EURAB6E34Y=</v>
      </c>
      <c r="AL13" s="71" t="str">
        <f t="shared" si="5"/>
        <v>EURAB6E35Y=</v>
      </c>
      <c r="AM13" s="71" t="str">
        <f t="shared" si="5"/>
        <v>EURAB6E36Y=</v>
      </c>
      <c r="AN13" s="71" t="str">
        <f t="shared" si="5"/>
        <v>EURAB6E37Y=</v>
      </c>
      <c r="AO13" s="71" t="str">
        <f t="shared" si="5"/>
        <v>EURAB6E38Y=</v>
      </c>
      <c r="AP13" s="71" t="str">
        <f t="shared" si="5"/>
        <v>EURAB6E39Y=</v>
      </c>
      <c r="AQ13" s="71" t="str">
        <f t="shared" si="5"/>
        <v>EURAB6E40Y=</v>
      </c>
      <c r="AR13" s="71" t="str">
        <f t="shared" si="6"/>
        <v>EURAB6E41Y=</v>
      </c>
      <c r="AS13" s="71" t="str">
        <f t="shared" si="6"/>
        <v>EURAB6E42Y=</v>
      </c>
      <c r="AT13" s="71" t="str">
        <f t="shared" si="6"/>
        <v>EURAB6E43Y=</v>
      </c>
      <c r="AU13" s="71" t="str">
        <f t="shared" si="6"/>
        <v>EURAB6E44Y=</v>
      </c>
      <c r="AV13" s="71" t="str">
        <f t="shared" si="6"/>
        <v>EURAB6E45Y=</v>
      </c>
      <c r="AW13" s="71" t="str">
        <f t="shared" si="6"/>
        <v>EURAB6E46Y=</v>
      </c>
      <c r="AX13" s="71" t="str">
        <f t="shared" si="6"/>
        <v>EURAB6E47Y=</v>
      </c>
      <c r="AY13" s="71" t="str">
        <f t="shared" si="6"/>
        <v>EURAB6E48Y=</v>
      </c>
      <c r="AZ13" s="71" t="str">
        <f t="shared" si="6"/>
        <v>EURAB6E49Y=</v>
      </c>
      <c r="BA13" s="71" t="str">
        <f t="shared" si="6"/>
        <v>EURAB6E50Y=</v>
      </c>
      <c r="BB13" s="71" t="str">
        <f t="shared" si="7"/>
        <v>EURAB6E51Y=</v>
      </c>
      <c r="BC13" s="71" t="str">
        <f t="shared" si="7"/>
        <v>EURAB6E52Y=</v>
      </c>
      <c r="BD13" s="71" t="str">
        <f t="shared" si="7"/>
        <v>EURAB6E53Y=</v>
      </c>
      <c r="BE13" s="71" t="str">
        <f t="shared" si="7"/>
        <v>EURAB6E54Y=</v>
      </c>
      <c r="BF13" s="71" t="str">
        <f t="shared" si="7"/>
        <v>EURAB6E55Y=</v>
      </c>
      <c r="BG13" s="71" t="str">
        <f t="shared" si="7"/>
        <v>EURAB6E56Y=</v>
      </c>
      <c r="BH13" s="71" t="str">
        <f t="shared" si="7"/>
        <v>EURAB6E57Y=</v>
      </c>
      <c r="BI13" s="71" t="str">
        <f t="shared" si="7"/>
        <v>EURAB6E58Y=</v>
      </c>
      <c r="BJ13" s="71" t="str">
        <f t="shared" si="7"/>
        <v>EURAB6E59Y=</v>
      </c>
      <c r="BK13" s="71" t="str">
        <f t="shared" si="7"/>
        <v>EURAB6E60Y=</v>
      </c>
    </row>
    <row r="14" spans="2:63" x14ac:dyDescent="0.25">
      <c r="B14" s="65" t="s">
        <v>7</v>
      </c>
      <c r="C14" s="69">
        <v>4</v>
      </c>
      <c r="D14" s="72"/>
      <c r="E14" s="72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</row>
    <row r="15" spans="2:63" x14ac:dyDescent="0.25">
      <c r="B15" s="65" t="s">
        <v>34</v>
      </c>
      <c r="C15" s="69">
        <v>5</v>
      </c>
      <c r="D15" s="72"/>
      <c r="E15" s="72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</row>
    <row r="16" spans="2:63" x14ac:dyDescent="0.25">
      <c r="B16" s="65" t="s">
        <v>82</v>
      </c>
      <c r="C16" s="69">
        <v>6</v>
      </c>
      <c r="D16" s="71" t="str">
        <f t="shared" ref="D16:AI16" si="8">D$11</f>
        <v>EURAB6E1Y=</v>
      </c>
      <c r="E16" s="71" t="str">
        <f t="shared" si="8"/>
        <v>EURAB6E2Y=</v>
      </c>
      <c r="F16" s="71" t="str">
        <f t="shared" si="8"/>
        <v>EURAB6E3Y=</v>
      </c>
      <c r="G16" s="71" t="str">
        <f t="shared" si="8"/>
        <v>EURAB6E4Y=</v>
      </c>
      <c r="H16" s="71" t="str">
        <f t="shared" si="8"/>
        <v>EURAB6E5Y=</v>
      </c>
      <c r="I16" s="71" t="str">
        <f t="shared" si="8"/>
        <v>EURAB6E6Y=</v>
      </c>
      <c r="J16" s="71" t="str">
        <f t="shared" si="8"/>
        <v>EURAB6E7Y=</v>
      </c>
      <c r="K16" s="71" t="str">
        <f t="shared" si="8"/>
        <v>EURAB6E8Y=</v>
      </c>
      <c r="L16" s="71" t="str">
        <f t="shared" si="8"/>
        <v>EURAB6E9Y=</v>
      </c>
      <c r="M16" s="71" t="str">
        <f t="shared" si="8"/>
        <v>EURAB6E10Y=</v>
      </c>
      <c r="N16" s="71" t="str">
        <f t="shared" si="8"/>
        <v>EURAB6E11Y=</v>
      </c>
      <c r="O16" s="71" t="str">
        <f t="shared" si="8"/>
        <v>EURAB6E12Y=</v>
      </c>
      <c r="P16" s="71" t="str">
        <f t="shared" si="8"/>
        <v>EURAB6E13Y=</v>
      </c>
      <c r="Q16" s="71" t="str">
        <f t="shared" si="8"/>
        <v>EURAB6E14Y=</v>
      </c>
      <c r="R16" s="71" t="str">
        <f t="shared" si="8"/>
        <v>EURAB6E15Y=</v>
      </c>
      <c r="S16" s="71" t="str">
        <f t="shared" si="8"/>
        <v>EURAB6E16Y=</v>
      </c>
      <c r="T16" s="71" t="str">
        <f t="shared" si="8"/>
        <v>EURAB6E17Y=</v>
      </c>
      <c r="U16" s="71" t="str">
        <f t="shared" si="8"/>
        <v>EURAB6E18Y=</v>
      </c>
      <c r="V16" s="71" t="str">
        <f t="shared" si="8"/>
        <v>EURAB6E19Y=</v>
      </c>
      <c r="W16" s="71" t="str">
        <f t="shared" si="8"/>
        <v>EURAB6E20Y=</v>
      </c>
      <c r="X16" s="71" t="str">
        <f t="shared" si="8"/>
        <v>EURAB6E21Y=</v>
      </c>
      <c r="Y16" s="71" t="str">
        <f t="shared" si="8"/>
        <v>EURAB6E22Y=</v>
      </c>
      <c r="Z16" s="71" t="str">
        <f t="shared" si="8"/>
        <v>EURAB6E23Y=</v>
      </c>
      <c r="AA16" s="71" t="str">
        <f t="shared" si="8"/>
        <v>EURAB6E24Y=</v>
      </c>
      <c r="AB16" s="71" t="str">
        <f t="shared" si="8"/>
        <v>EURAB6E25Y=</v>
      </c>
      <c r="AC16" s="71" t="str">
        <f t="shared" si="8"/>
        <v>EURAB6E26Y=</v>
      </c>
      <c r="AD16" s="71" t="str">
        <f t="shared" si="8"/>
        <v>EURAB6E27Y=</v>
      </c>
      <c r="AE16" s="71" t="str">
        <f t="shared" si="8"/>
        <v>EURAB6E28Y=</v>
      </c>
      <c r="AF16" s="71" t="str">
        <f t="shared" si="8"/>
        <v>EURAB6E29Y=</v>
      </c>
      <c r="AG16" s="71" t="str">
        <f t="shared" si="8"/>
        <v>EURAB6E30Y=</v>
      </c>
      <c r="AH16" s="71" t="str">
        <f t="shared" si="8"/>
        <v>EURAB6E31Y=</v>
      </c>
      <c r="AI16" s="71" t="str">
        <f t="shared" si="8"/>
        <v>EURAB6E32Y=</v>
      </c>
      <c r="AJ16" s="71" t="str">
        <f t="shared" ref="AJ16:BK16" si="9">AJ$11</f>
        <v>EURAB6E33Y=</v>
      </c>
      <c r="AK16" s="71" t="str">
        <f t="shared" si="9"/>
        <v>EURAB6E34Y=</v>
      </c>
      <c r="AL16" s="71" t="str">
        <f t="shared" si="9"/>
        <v>EURAB6E35Y=</v>
      </c>
      <c r="AM16" s="71" t="str">
        <f t="shared" si="9"/>
        <v>EURAB6E36Y=</v>
      </c>
      <c r="AN16" s="71" t="str">
        <f t="shared" si="9"/>
        <v>EURAB6E37Y=</v>
      </c>
      <c r="AO16" s="71" t="str">
        <f t="shared" si="9"/>
        <v>EURAB6E38Y=</v>
      </c>
      <c r="AP16" s="71" t="str">
        <f t="shared" si="9"/>
        <v>EURAB6E39Y=</v>
      </c>
      <c r="AQ16" s="71" t="str">
        <f t="shared" si="9"/>
        <v>EURAB6E40Y=</v>
      </c>
      <c r="AR16" s="71" t="str">
        <f t="shared" si="9"/>
        <v>EURAB6E41Y=</v>
      </c>
      <c r="AS16" s="71" t="str">
        <f t="shared" si="9"/>
        <v>EURAB6E42Y=</v>
      </c>
      <c r="AT16" s="71" t="str">
        <f t="shared" si="9"/>
        <v>EURAB6E43Y=</v>
      </c>
      <c r="AU16" s="71" t="str">
        <f t="shared" si="9"/>
        <v>EURAB6E44Y=</v>
      </c>
      <c r="AV16" s="71" t="str">
        <f t="shared" si="9"/>
        <v>EURAB6E45Y=</v>
      </c>
      <c r="AW16" s="71" t="str">
        <f t="shared" si="9"/>
        <v>EURAB6E46Y=</v>
      </c>
      <c r="AX16" s="71" t="str">
        <f t="shared" si="9"/>
        <v>EURAB6E47Y=</v>
      </c>
      <c r="AY16" s="71" t="str">
        <f t="shared" si="9"/>
        <v>EURAB6E48Y=</v>
      </c>
      <c r="AZ16" s="71" t="str">
        <f t="shared" si="9"/>
        <v>EURAB6E49Y=</v>
      </c>
      <c r="BA16" s="71" t="str">
        <f t="shared" si="9"/>
        <v>EURAB6E50Y=</v>
      </c>
      <c r="BB16" s="71" t="str">
        <f t="shared" si="9"/>
        <v>EURAB6E51Y=</v>
      </c>
      <c r="BC16" s="71" t="str">
        <f t="shared" si="9"/>
        <v>EURAB6E52Y=</v>
      </c>
      <c r="BD16" s="71" t="str">
        <f t="shared" si="9"/>
        <v>EURAB6E53Y=</v>
      </c>
      <c r="BE16" s="71" t="str">
        <f t="shared" si="9"/>
        <v>EURAB6E54Y=</v>
      </c>
      <c r="BF16" s="71" t="str">
        <f t="shared" si="9"/>
        <v>EURAB6E55Y=</v>
      </c>
      <c r="BG16" s="71" t="str">
        <f t="shared" si="9"/>
        <v>EURAB6E56Y=</v>
      </c>
      <c r="BH16" s="71" t="str">
        <f t="shared" si="9"/>
        <v>EURAB6E57Y=</v>
      </c>
      <c r="BI16" s="71" t="str">
        <f t="shared" si="9"/>
        <v>EURAB6E58Y=</v>
      </c>
      <c r="BJ16" s="71" t="str">
        <f t="shared" si="9"/>
        <v>EURAB6E59Y=</v>
      </c>
      <c r="BK16" s="71" t="str">
        <f t="shared" si="9"/>
        <v>EURAB6E60Y=</v>
      </c>
    </row>
    <row r="17" spans="2:63" x14ac:dyDescent="0.25">
      <c r="B17" s="65" t="s">
        <v>84</v>
      </c>
      <c r="C17" s="69">
        <v>7</v>
      </c>
      <c r="D17" s="71" t="str">
        <f t="shared" ref="D17:AI17" si="10">"CZKAM6PR"&amp;D$6&amp;"Y="</f>
        <v>CZKAM6PR1Y=</v>
      </c>
      <c r="E17" s="71" t="str">
        <f t="shared" si="10"/>
        <v>CZKAM6PR2Y=</v>
      </c>
      <c r="F17" s="71" t="str">
        <f t="shared" si="10"/>
        <v>CZKAM6PR3Y=</v>
      </c>
      <c r="G17" s="71" t="str">
        <f t="shared" si="10"/>
        <v>CZKAM6PR4Y=</v>
      </c>
      <c r="H17" s="71" t="str">
        <f t="shared" si="10"/>
        <v>CZKAM6PR5Y=</v>
      </c>
      <c r="I17" s="71" t="str">
        <f t="shared" si="10"/>
        <v>CZKAM6PR6Y=</v>
      </c>
      <c r="J17" s="71" t="str">
        <f t="shared" si="10"/>
        <v>CZKAM6PR7Y=</v>
      </c>
      <c r="K17" s="71" t="str">
        <f t="shared" si="10"/>
        <v>CZKAM6PR8Y=</v>
      </c>
      <c r="L17" s="71" t="str">
        <f t="shared" si="10"/>
        <v>CZKAM6PR9Y=</v>
      </c>
      <c r="M17" s="71" t="str">
        <f t="shared" si="10"/>
        <v>CZKAM6PR10Y=</v>
      </c>
      <c r="N17" s="71" t="str">
        <f t="shared" si="10"/>
        <v>CZKAM6PR11Y=</v>
      </c>
      <c r="O17" s="71" t="str">
        <f t="shared" si="10"/>
        <v>CZKAM6PR12Y=</v>
      </c>
      <c r="P17" s="71" t="str">
        <f t="shared" si="10"/>
        <v>CZKAM6PR13Y=</v>
      </c>
      <c r="Q17" s="71" t="str">
        <f t="shared" si="10"/>
        <v>CZKAM6PR14Y=</v>
      </c>
      <c r="R17" s="71" t="str">
        <f t="shared" si="10"/>
        <v>CZKAM6PR15Y=</v>
      </c>
      <c r="S17" s="71" t="str">
        <f t="shared" si="10"/>
        <v>CZKAM6PR16Y=</v>
      </c>
      <c r="T17" s="71" t="str">
        <f t="shared" si="10"/>
        <v>CZKAM6PR17Y=</v>
      </c>
      <c r="U17" s="71" t="str">
        <f t="shared" si="10"/>
        <v>CZKAM6PR18Y=</v>
      </c>
      <c r="V17" s="71" t="str">
        <f t="shared" si="10"/>
        <v>CZKAM6PR19Y=</v>
      </c>
      <c r="W17" s="71" t="str">
        <f t="shared" si="10"/>
        <v>CZKAM6PR20Y=</v>
      </c>
      <c r="X17" s="71" t="str">
        <f t="shared" si="10"/>
        <v>CZKAM6PR21Y=</v>
      </c>
      <c r="Y17" s="71" t="str">
        <f t="shared" si="10"/>
        <v>CZKAM6PR22Y=</v>
      </c>
      <c r="Z17" s="71" t="str">
        <f t="shared" si="10"/>
        <v>CZKAM6PR23Y=</v>
      </c>
      <c r="AA17" s="71" t="str">
        <f t="shared" si="10"/>
        <v>CZKAM6PR24Y=</v>
      </c>
      <c r="AB17" s="71" t="str">
        <f t="shared" si="10"/>
        <v>CZKAM6PR25Y=</v>
      </c>
      <c r="AC17" s="71" t="str">
        <f t="shared" si="10"/>
        <v>CZKAM6PR26Y=</v>
      </c>
      <c r="AD17" s="71" t="str">
        <f t="shared" si="10"/>
        <v>CZKAM6PR27Y=</v>
      </c>
      <c r="AE17" s="71" t="str">
        <f t="shared" si="10"/>
        <v>CZKAM6PR28Y=</v>
      </c>
      <c r="AF17" s="71" t="str">
        <f t="shared" si="10"/>
        <v>CZKAM6PR29Y=</v>
      </c>
      <c r="AG17" s="71" t="str">
        <f t="shared" si="10"/>
        <v>CZKAM6PR30Y=</v>
      </c>
      <c r="AH17" s="71" t="str">
        <f t="shared" si="10"/>
        <v>CZKAM6PR31Y=</v>
      </c>
      <c r="AI17" s="71" t="str">
        <f t="shared" si="10"/>
        <v>CZKAM6PR32Y=</v>
      </c>
      <c r="AJ17" s="71" t="str">
        <f t="shared" ref="AJ17:BK17" si="11">"CZKAM6PR"&amp;AJ$6&amp;"Y="</f>
        <v>CZKAM6PR33Y=</v>
      </c>
      <c r="AK17" s="71" t="str">
        <f t="shared" si="11"/>
        <v>CZKAM6PR34Y=</v>
      </c>
      <c r="AL17" s="71" t="str">
        <f t="shared" si="11"/>
        <v>CZKAM6PR35Y=</v>
      </c>
      <c r="AM17" s="71" t="str">
        <f t="shared" si="11"/>
        <v>CZKAM6PR36Y=</v>
      </c>
      <c r="AN17" s="71" t="str">
        <f t="shared" si="11"/>
        <v>CZKAM6PR37Y=</v>
      </c>
      <c r="AO17" s="71" t="str">
        <f t="shared" si="11"/>
        <v>CZKAM6PR38Y=</v>
      </c>
      <c r="AP17" s="71" t="str">
        <f t="shared" si="11"/>
        <v>CZKAM6PR39Y=</v>
      </c>
      <c r="AQ17" s="71" t="str">
        <f t="shared" si="11"/>
        <v>CZKAM6PR40Y=</v>
      </c>
      <c r="AR17" s="71" t="str">
        <f t="shared" si="11"/>
        <v>CZKAM6PR41Y=</v>
      </c>
      <c r="AS17" s="71" t="str">
        <f t="shared" si="11"/>
        <v>CZKAM6PR42Y=</v>
      </c>
      <c r="AT17" s="71" t="str">
        <f t="shared" si="11"/>
        <v>CZKAM6PR43Y=</v>
      </c>
      <c r="AU17" s="71" t="str">
        <f t="shared" si="11"/>
        <v>CZKAM6PR44Y=</v>
      </c>
      <c r="AV17" s="71" t="str">
        <f t="shared" si="11"/>
        <v>CZKAM6PR45Y=</v>
      </c>
      <c r="AW17" s="71" t="str">
        <f t="shared" si="11"/>
        <v>CZKAM6PR46Y=</v>
      </c>
      <c r="AX17" s="71" t="str">
        <f t="shared" si="11"/>
        <v>CZKAM6PR47Y=</v>
      </c>
      <c r="AY17" s="71" t="str">
        <f t="shared" si="11"/>
        <v>CZKAM6PR48Y=</v>
      </c>
      <c r="AZ17" s="71" t="str">
        <f t="shared" si="11"/>
        <v>CZKAM6PR49Y=</v>
      </c>
      <c r="BA17" s="71" t="str">
        <f t="shared" si="11"/>
        <v>CZKAM6PR50Y=</v>
      </c>
      <c r="BB17" s="71" t="str">
        <f t="shared" si="11"/>
        <v>CZKAM6PR51Y=</v>
      </c>
      <c r="BC17" s="71" t="str">
        <f t="shared" si="11"/>
        <v>CZKAM6PR52Y=</v>
      </c>
      <c r="BD17" s="71" t="str">
        <f t="shared" si="11"/>
        <v>CZKAM6PR53Y=</v>
      </c>
      <c r="BE17" s="71" t="str">
        <f t="shared" si="11"/>
        <v>CZKAM6PR54Y=</v>
      </c>
      <c r="BF17" s="71" t="str">
        <f t="shared" si="11"/>
        <v>CZKAM6PR55Y=</v>
      </c>
      <c r="BG17" s="71" t="str">
        <f t="shared" si="11"/>
        <v>CZKAM6PR56Y=</v>
      </c>
      <c r="BH17" s="71" t="str">
        <f t="shared" si="11"/>
        <v>CZKAM6PR57Y=</v>
      </c>
      <c r="BI17" s="71" t="str">
        <f t="shared" si="11"/>
        <v>CZKAM6PR58Y=</v>
      </c>
      <c r="BJ17" s="71" t="str">
        <f t="shared" si="11"/>
        <v>CZKAM6PR59Y=</v>
      </c>
      <c r="BK17" s="71" t="str">
        <f t="shared" si="11"/>
        <v>CZKAM6PR60Y=</v>
      </c>
    </row>
    <row r="18" spans="2:63" x14ac:dyDescent="0.25">
      <c r="B18" s="65" t="s">
        <v>8</v>
      </c>
      <c r="C18" s="69">
        <v>8</v>
      </c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</row>
    <row r="19" spans="2:63" x14ac:dyDescent="0.25">
      <c r="B19" s="65" t="s">
        <v>89</v>
      </c>
      <c r="C19" s="69">
        <v>9</v>
      </c>
      <c r="D19" s="71" t="str">
        <f t="shared" ref="D19:M23" si="12">D$11</f>
        <v>EURAB6E1Y=</v>
      </c>
      <c r="E19" s="71" t="str">
        <f t="shared" si="12"/>
        <v>EURAB6E2Y=</v>
      </c>
      <c r="F19" s="71" t="str">
        <f t="shared" si="12"/>
        <v>EURAB6E3Y=</v>
      </c>
      <c r="G19" s="71" t="str">
        <f t="shared" si="12"/>
        <v>EURAB6E4Y=</v>
      </c>
      <c r="H19" s="71" t="str">
        <f t="shared" si="12"/>
        <v>EURAB6E5Y=</v>
      </c>
      <c r="I19" s="71" t="str">
        <f t="shared" si="12"/>
        <v>EURAB6E6Y=</v>
      </c>
      <c r="J19" s="71" t="str">
        <f t="shared" si="12"/>
        <v>EURAB6E7Y=</v>
      </c>
      <c r="K19" s="71" t="str">
        <f t="shared" si="12"/>
        <v>EURAB6E8Y=</v>
      </c>
      <c r="L19" s="71" t="str">
        <f t="shared" si="12"/>
        <v>EURAB6E9Y=</v>
      </c>
      <c r="M19" s="71" t="str">
        <f t="shared" si="12"/>
        <v>EURAB6E10Y=</v>
      </c>
      <c r="N19" s="71" t="str">
        <f t="shared" ref="N19:W23" si="13">N$11</f>
        <v>EURAB6E11Y=</v>
      </c>
      <c r="O19" s="71" t="str">
        <f t="shared" si="13"/>
        <v>EURAB6E12Y=</v>
      </c>
      <c r="P19" s="71" t="str">
        <f t="shared" si="13"/>
        <v>EURAB6E13Y=</v>
      </c>
      <c r="Q19" s="71" t="str">
        <f t="shared" si="13"/>
        <v>EURAB6E14Y=</v>
      </c>
      <c r="R19" s="71" t="str">
        <f t="shared" si="13"/>
        <v>EURAB6E15Y=</v>
      </c>
      <c r="S19" s="71" t="str">
        <f t="shared" si="13"/>
        <v>EURAB6E16Y=</v>
      </c>
      <c r="T19" s="71" t="str">
        <f t="shared" si="13"/>
        <v>EURAB6E17Y=</v>
      </c>
      <c r="U19" s="71" t="str">
        <f t="shared" si="13"/>
        <v>EURAB6E18Y=</v>
      </c>
      <c r="V19" s="71" t="str">
        <f t="shared" si="13"/>
        <v>EURAB6E19Y=</v>
      </c>
      <c r="W19" s="71" t="str">
        <f t="shared" si="13"/>
        <v>EURAB6E20Y=</v>
      </c>
      <c r="X19" s="71" t="str">
        <f t="shared" ref="X19:AG23" si="14">X$11</f>
        <v>EURAB6E21Y=</v>
      </c>
      <c r="Y19" s="71" t="str">
        <f t="shared" si="14"/>
        <v>EURAB6E22Y=</v>
      </c>
      <c r="Z19" s="71" t="str">
        <f t="shared" si="14"/>
        <v>EURAB6E23Y=</v>
      </c>
      <c r="AA19" s="71" t="str">
        <f t="shared" si="14"/>
        <v>EURAB6E24Y=</v>
      </c>
      <c r="AB19" s="71" t="str">
        <f t="shared" si="14"/>
        <v>EURAB6E25Y=</v>
      </c>
      <c r="AC19" s="71" t="str">
        <f t="shared" si="14"/>
        <v>EURAB6E26Y=</v>
      </c>
      <c r="AD19" s="71" t="str">
        <f t="shared" si="14"/>
        <v>EURAB6E27Y=</v>
      </c>
      <c r="AE19" s="71" t="str">
        <f t="shared" si="14"/>
        <v>EURAB6E28Y=</v>
      </c>
      <c r="AF19" s="71" t="str">
        <f t="shared" si="14"/>
        <v>EURAB6E29Y=</v>
      </c>
      <c r="AG19" s="71" t="str">
        <f t="shared" si="14"/>
        <v>EURAB6E30Y=</v>
      </c>
      <c r="AH19" s="71" t="str">
        <f t="shared" ref="AH19:AQ23" si="15">AH$11</f>
        <v>EURAB6E31Y=</v>
      </c>
      <c r="AI19" s="71" t="str">
        <f t="shared" si="15"/>
        <v>EURAB6E32Y=</v>
      </c>
      <c r="AJ19" s="71" t="str">
        <f t="shared" si="15"/>
        <v>EURAB6E33Y=</v>
      </c>
      <c r="AK19" s="71" t="str">
        <f t="shared" si="15"/>
        <v>EURAB6E34Y=</v>
      </c>
      <c r="AL19" s="71" t="str">
        <f t="shared" si="15"/>
        <v>EURAB6E35Y=</v>
      </c>
      <c r="AM19" s="71" t="str">
        <f t="shared" si="15"/>
        <v>EURAB6E36Y=</v>
      </c>
      <c r="AN19" s="71" t="str">
        <f t="shared" si="15"/>
        <v>EURAB6E37Y=</v>
      </c>
      <c r="AO19" s="71" t="str">
        <f t="shared" si="15"/>
        <v>EURAB6E38Y=</v>
      </c>
      <c r="AP19" s="71" t="str">
        <f t="shared" si="15"/>
        <v>EURAB6E39Y=</v>
      </c>
      <c r="AQ19" s="71" t="str">
        <f t="shared" si="15"/>
        <v>EURAB6E40Y=</v>
      </c>
      <c r="AR19" s="71" t="str">
        <f t="shared" ref="AR19:BA23" si="16">AR$11</f>
        <v>EURAB6E41Y=</v>
      </c>
      <c r="AS19" s="71" t="str">
        <f t="shared" si="16"/>
        <v>EURAB6E42Y=</v>
      </c>
      <c r="AT19" s="71" t="str">
        <f t="shared" si="16"/>
        <v>EURAB6E43Y=</v>
      </c>
      <c r="AU19" s="71" t="str">
        <f t="shared" si="16"/>
        <v>EURAB6E44Y=</v>
      </c>
      <c r="AV19" s="71" t="str">
        <f t="shared" si="16"/>
        <v>EURAB6E45Y=</v>
      </c>
      <c r="AW19" s="71" t="str">
        <f t="shared" si="16"/>
        <v>EURAB6E46Y=</v>
      </c>
      <c r="AX19" s="71" t="str">
        <f t="shared" si="16"/>
        <v>EURAB6E47Y=</v>
      </c>
      <c r="AY19" s="71" t="str">
        <f t="shared" si="16"/>
        <v>EURAB6E48Y=</v>
      </c>
      <c r="AZ19" s="71" t="str">
        <f t="shared" si="16"/>
        <v>EURAB6E49Y=</v>
      </c>
      <c r="BA19" s="71" t="str">
        <f t="shared" si="16"/>
        <v>EURAB6E50Y=</v>
      </c>
      <c r="BB19" s="71" t="str">
        <f t="shared" ref="BB19:BK23" si="17">BB$11</f>
        <v>EURAB6E51Y=</v>
      </c>
      <c r="BC19" s="71" t="str">
        <f t="shared" si="17"/>
        <v>EURAB6E52Y=</v>
      </c>
      <c r="BD19" s="71" t="str">
        <f t="shared" si="17"/>
        <v>EURAB6E53Y=</v>
      </c>
      <c r="BE19" s="71" t="str">
        <f t="shared" si="17"/>
        <v>EURAB6E54Y=</v>
      </c>
      <c r="BF19" s="71" t="str">
        <f t="shared" si="17"/>
        <v>EURAB6E55Y=</v>
      </c>
      <c r="BG19" s="71" t="str">
        <f t="shared" si="17"/>
        <v>EURAB6E56Y=</v>
      </c>
      <c r="BH19" s="71" t="str">
        <f t="shared" si="17"/>
        <v>EURAB6E57Y=</v>
      </c>
      <c r="BI19" s="71" t="str">
        <f t="shared" si="17"/>
        <v>EURAB6E58Y=</v>
      </c>
      <c r="BJ19" s="71" t="str">
        <f t="shared" si="17"/>
        <v>EURAB6E59Y=</v>
      </c>
      <c r="BK19" s="71" t="str">
        <f t="shared" si="17"/>
        <v>EURAB6E60Y=</v>
      </c>
    </row>
    <row r="20" spans="2:63" x14ac:dyDescent="0.25">
      <c r="B20" s="65" t="s">
        <v>9</v>
      </c>
      <c r="C20" s="69">
        <v>10</v>
      </c>
      <c r="D20" s="71" t="str">
        <f t="shared" si="12"/>
        <v>EURAB6E1Y=</v>
      </c>
      <c r="E20" s="71" t="str">
        <f t="shared" si="12"/>
        <v>EURAB6E2Y=</v>
      </c>
      <c r="F20" s="71" t="str">
        <f t="shared" si="12"/>
        <v>EURAB6E3Y=</v>
      </c>
      <c r="G20" s="71" t="str">
        <f t="shared" si="12"/>
        <v>EURAB6E4Y=</v>
      </c>
      <c r="H20" s="71" t="str">
        <f t="shared" si="12"/>
        <v>EURAB6E5Y=</v>
      </c>
      <c r="I20" s="71" t="str">
        <f t="shared" si="12"/>
        <v>EURAB6E6Y=</v>
      </c>
      <c r="J20" s="71" t="str">
        <f t="shared" si="12"/>
        <v>EURAB6E7Y=</v>
      </c>
      <c r="K20" s="71" t="str">
        <f t="shared" si="12"/>
        <v>EURAB6E8Y=</v>
      </c>
      <c r="L20" s="71" t="str">
        <f t="shared" si="12"/>
        <v>EURAB6E9Y=</v>
      </c>
      <c r="M20" s="71" t="str">
        <f t="shared" si="12"/>
        <v>EURAB6E10Y=</v>
      </c>
      <c r="N20" s="71" t="str">
        <f t="shared" si="13"/>
        <v>EURAB6E11Y=</v>
      </c>
      <c r="O20" s="71" t="str">
        <f t="shared" si="13"/>
        <v>EURAB6E12Y=</v>
      </c>
      <c r="P20" s="71" t="str">
        <f t="shared" si="13"/>
        <v>EURAB6E13Y=</v>
      </c>
      <c r="Q20" s="71" t="str">
        <f t="shared" si="13"/>
        <v>EURAB6E14Y=</v>
      </c>
      <c r="R20" s="71" t="str">
        <f t="shared" si="13"/>
        <v>EURAB6E15Y=</v>
      </c>
      <c r="S20" s="71" t="str">
        <f t="shared" si="13"/>
        <v>EURAB6E16Y=</v>
      </c>
      <c r="T20" s="71" t="str">
        <f t="shared" si="13"/>
        <v>EURAB6E17Y=</v>
      </c>
      <c r="U20" s="71" t="str">
        <f t="shared" si="13"/>
        <v>EURAB6E18Y=</v>
      </c>
      <c r="V20" s="71" t="str">
        <f t="shared" si="13"/>
        <v>EURAB6E19Y=</v>
      </c>
      <c r="W20" s="71" t="str">
        <f t="shared" si="13"/>
        <v>EURAB6E20Y=</v>
      </c>
      <c r="X20" s="71" t="str">
        <f t="shared" si="14"/>
        <v>EURAB6E21Y=</v>
      </c>
      <c r="Y20" s="71" t="str">
        <f t="shared" si="14"/>
        <v>EURAB6E22Y=</v>
      </c>
      <c r="Z20" s="71" t="str">
        <f t="shared" si="14"/>
        <v>EURAB6E23Y=</v>
      </c>
      <c r="AA20" s="71" t="str">
        <f t="shared" si="14"/>
        <v>EURAB6E24Y=</v>
      </c>
      <c r="AB20" s="71" t="str">
        <f t="shared" si="14"/>
        <v>EURAB6E25Y=</v>
      </c>
      <c r="AC20" s="71" t="str">
        <f t="shared" si="14"/>
        <v>EURAB6E26Y=</v>
      </c>
      <c r="AD20" s="71" t="str">
        <f t="shared" si="14"/>
        <v>EURAB6E27Y=</v>
      </c>
      <c r="AE20" s="71" t="str">
        <f t="shared" si="14"/>
        <v>EURAB6E28Y=</v>
      </c>
      <c r="AF20" s="71" t="str">
        <f t="shared" si="14"/>
        <v>EURAB6E29Y=</v>
      </c>
      <c r="AG20" s="71" t="str">
        <f t="shared" si="14"/>
        <v>EURAB6E30Y=</v>
      </c>
      <c r="AH20" s="71" t="str">
        <f t="shared" si="15"/>
        <v>EURAB6E31Y=</v>
      </c>
      <c r="AI20" s="71" t="str">
        <f t="shared" si="15"/>
        <v>EURAB6E32Y=</v>
      </c>
      <c r="AJ20" s="71" t="str">
        <f t="shared" si="15"/>
        <v>EURAB6E33Y=</v>
      </c>
      <c r="AK20" s="71" t="str">
        <f t="shared" si="15"/>
        <v>EURAB6E34Y=</v>
      </c>
      <c r="AL20" s="71" t="str">
        <f t="shared" si="15"/>
        <v>EURAB6E35Y=</v>
      </c>
      <c r="AM20" s="71" t="str">
        <f t="shared" si="15"/>
        <v>EURAB6E36Y=</v>
      </c>
      <c r="AN20" s="71" t="str">
        <f t="shared" si="15"/>
        <v>EURAB6E37Y=</v>
      </c>
      <c r="AO20" s="71" t="str">
        <f t="shared" si="15"/>
        <v>EURAB6E38Y=</v>
      </c>
      <c r="AP20" s="71" t="str">
        <f t="shared" si="15"/>
        <v>EURAB6E39Y=</v>
      </c>
      <c r="AQ20" s="71" t="str">
        <f t="shared" si="15"/>
        <v>EURAB6E40Y=</v>
      </c>
      <c r="AR20" s="71" t="str">
        <f t="shared" si="16"/>
        <v>EURAB6E41Y=</v>
      </c>
      <c r="AS20" s="71" t="str">
        <f t="shared" si="16"/>
        <v>EURAB6E42Y=</v>
      </c>
      <c r="AT20" s="71" t="str">
        <f t="shared" si="16"/>
        <v>EURAB6E43Y=</v>
      </c>
      <c r="AU20" s="71" t="str">
        <f t="shared" si="16"/>
        <v>EURAB6E44Y=</v>
      </c>
      <c r="AV20" s="71" t="str">
        <f t="shared" si="16"/>
        <v>EURAB6E45Y=</v>
      </c>
      <c r="AW20" s="71" t="str">
        <f t="shared" si="16"/>
        <v>EURAB6E46Y=</v>
      </c>
      <c r="AX20" s="71" t="str">
        <f t="shared" si="16"/>
        <v>EURAB6E47Y=</v>
      </c>
      <c r="AY20" s="71" t="str">
        <f t="shared" si="16"/>
        <v>EURAB6E48Y=</v>
      </c>
      <c r="AZ20" s="71" t="str">
        <f t="shared" si="16"/>
        <v>EURAB6E49Y=</v>
      </c>
      <c r="BA20" s="71" t="str">
        <f t="shared" si="16"/>
        <v>EURAB6E50Y=</v>
      </c>
      <c r="BB20" s="71" t="str">
        <f t="shared" si="17"/>
        <v>EURAB6E51Y=</v>
      </c>
      <c r="BC20" s="71" t="str">
        <f t="shared" si="17"/>
        <v>EURAB6E52Y=</v>
      </c>
      <c r="BD20" s="71" t="str">
        <f t="shared" si="17"/>
        <v>EURAB6E53Y=</v>
      </c>
      <c r="BE20" s="71" t="str">
        <f t="shared" si="17"/>
        <v>EURAB6E54Y=</v>
      </c>
      <c r="BF20" s="71" t="str">
        <f t="shared" si="17"/>
        <v>EURAB6E55Y=</v>
      </c>
      <c r="BG20" s="71" t="str">
        <f t="shared" si="17"/>
        <v>EURAB6E56Y=</v>
      </c>
      <c r="BH20" s="71" t="str">
        <f t="shared" si="17"/>
        <v>EURAB6E57Y=</v>
      </c>
      <c r="BI20" s="71" t="str">
        <f t="shared" si="17"/>
        <v>EURAB6E58Y=</v>
      </c>
      <c r="BJ20" s="71" t="str">
        <f t="shared" si="17"/>
        <v>EURAB6E59Y=</v>
      </c>
      <c r="BK20" s="71" t="str">
        <f t="shared" si="17"/>
        <v>EURAB6E60Y=</v>
      </c>
    </row>
    <row r="21" spans="2:63" x14ac:dyDescent="0.25">
      <c r="B21" s="65" t="s">
        <v>11</v>
      </c>
      <c r="C21" s="69">
        <v>11</v>
      </c>
      <c r="D21" s="71" t="str">
        <f t="shared" si="12"/>
        <v>EURAB6E1Y=</v>
      </c>
      <c r="E21" s="71" t="str">
        <f t="shared" si="12"/>
        <v>EURAB6E2Y=</v>
      </c>
      <c r="F21" s="71" t="str">
        <f t="shared" si="12"/>
        <v>EURAB6E3Y=</v>
      </c>
      <c r="G21" s="71" t="str">
        <f t="shared" si="12"/>
        <v>EURAB6E4Y=</v>
      </c>
      <c r="H21" s="71" t="str">
        <f t="shared" si="12"/>
        <v>EURAB6E5Y=</v>
      </c>
      <c r="I21" s="71" t="str">
        <f t="shared" si="12"/>
        <v>EURAB6E6Y=</v>
      </c>
      <c r="J21" s="71" t="str">
        <f t="shared" si="12"/>
        <v>EURAB6E7Y=</v>
      </c>
      <c r="K21" s="71" t="str">
        <f t="shared" si="12"/>
        <v>EURAB6E8Y=</v>
      </c>
      <c r="L21" s="71" t="str">
        <f t="shared" si="12"/>
        <v>EURAB6E9Y=</v>
      </c>
      <c r="M21" s="71" t="str">
        <f t="shared" si="12"/>
        <v>EURAB6E10Y=</v>
      </c>
      <c r="N21" s="71" t="str">
        <f t="shared" si="13"/>
        <v>EURAB6E11Y=</v>
      </c>
      <c r="O21" s="71" t="str">
        <f t="shared" si="13"/>
        <v>EURAB6E12Y=</v>
      </c>
      <c r="P21" s="71" t="str">
        <f t="shared" si="13"/>
        <v>EURAB6E13Y=</v>
      </c>
      <c r="Q21" s="71" t="str">
        <f t="shared" si="13"/>
        <v>EURAB6E14Y=</v>
      </c>
      <c r="R21" s="71" t="str">
        <f t="shared" si="13"/>
        <v>EURAB6E15Y=</v>
      </c>
      <c r="S21" s="71" t="str">
        <f t="shared" si="13"/>
        <v>EURAB6E16Y=</v>
      </c>
      <c r="T21" s="71" t="str">
        <f t="shared" si="13"/>
        <v>EURAB6E17Y=</v>
      </c>
      <c r="U21" s="71" t="str">
        <f t="shared" si="13"/>
        <v>EURAB6E18Y=</v>
      </c>
      <c r="V21" s="71" t="str">
        <f t="shared" si="13"/>
        <v>EURAB6E19Y=</v>
      </c>
      <c r="W21" s="71" t="str">
        <f t="shared" si="13"/>
        <v>EURAB6E20Y=</v>
      </c>
      <c r="X21" s="71" t="str">
        <f t="shared" si="14"/>
        <v>EURAB6E21Y=</v>
      </c>
      <c r="Y21" s="71" t="str">
        <f t="shared" si="14"/>
        <v>EURAB6E22Y=</v>
      </c>
      <c r="Z21" s="71" t="str">
        <f t="shared" si="14"/>
        <v>EURAB6E23Y=</v>
      </c>
      <c r="AA21" s="71" t="str">
        <f t="shared" si="14"/>
        <v>EURAB6E24Y=</v>
      </c>
      <c r="AB21" s="71" t="str">
        <f t="shared" si="14"/>
        <v>EURAB6E25Y=</v>
      </c>
      <c r="AC21" s="71" t="str">
        <f t="shared" si="14"/>
        <v>EURAB6E26Y=</v>
      </c>
      <c r="AD21" s="71" t="str">
        <f t="shared" si="14"/>
        <v>EURAB6E27Y=</v>
      </c>
      <c r="AE21" s="71" t="str">
        <f t="shared" si="14"/>
        <v>EURAB6E28Y=</v>
      </c>
      <c r="AF21" s="71" t="str">
        <f t="shared" si="14"/>
        <v>EURAB6E29Y=</v>
      </c>
      <c r="AG21" s="71" t="str">
        <f t="shared" si="14"/>
        <v>EURAB6E30Y=</v>
      </c>
      <c r="AH21" s="71" t="str">
        <f t="shared" si="15"/>
        <v>EURAB6E31Y=</v>
      </c>
      <c r="AI21" s="71" t="str">
        <f t="shared" si="15"/>
        <v>EURAB6E32Y=</v>
      </c>
      <c r="AJ21" s="71" t="str">
        <f t="shared" si="15"/>
        <v>EURAB6E33Y=</v>
      </c>
      <c r="AK21" s="71" t="str">
        <f t="shared" si="15"/>
        <v>EURAB6E34Y=</v>
      </c>
      <c r="AL21" s="71" t="str">
        <f t="shared" si="15"/>
        <v>EURAB6E35Y=</v>
      </c>
      <c r="AM21" s="71" t="str">
        <f t="shared" si="15"/>
        <v>EURAB6E36Y=</v>
      </c>
      <c r="AN21" s="71" t="str">
        <f t="shared" si="15"/>
        <v>EURAB6E37Y=</v>
      </c>
      <c r="AO21" s="71" t="str">
        <f t="shared" si="15"/>
        <v>EURAB6E38Y=</v>
      </c>
      <c r="AP21" s="71" t="str">
        <f t="shared" si="15"/>
        <v>EURAB6E39Y=</v>
      </c>
      <c r="AQ21" s="71" t="str">
        <f t="shared" si="15"/>
        <v>EURAB6E40Y=</v>
      </c>
      <c r="AR21" s="71" t="str">
        <f t="shared" si="16"/>
        <v>EURAB6E41Y=</v>
      </c>
      <c r="AS21" s="71" t="str">
        <f t="shared" si="16"/>
        <v>EURAB6E42Y=</v>
      </c>
      <c r="AT21" s="71" t="str">
        <f t="shared" si="16"/>
        <v>EURAB6E43Y=</v>
      </c>
      <c r="AU21" s="71" t="str">
        <f t="shared" si="16"/>
        <v>EURAB6E44Y=</v>
      </c>
      <c r="AV21" s="71" t="str">
        <f t="shared" si="16"/>
        <v>EURAB6E45Y=</v>
      </c>
      <c r="AW21" s="71" t="str">
        <f t="shared" si="16"/>
        <v>EURAB6E46Y=</v>
      </c>
      <c r="AX21" s="71" t="str">
        <f t="shared" si="16"/>
        <v>EURAB6E47Y=</v>
      </c>
      <c r="AY21" s="71" t="str">
        <f t="shared" si="16"/>
        <v>EURAB6E48Y=</v>
      </c>
      <c r="AZ21" s="71" t="str">
        <f t="shared" si="16"/>
        <v>EURAB6E49Y=</v>
      </c>
      <c r="BA21" s="71" t="str">
        <f t="shared" si="16"/>
        <v>EURAB6E50Y=</v>
      </c>
      <c r="BB21" s="71" t="str">
        <f t="shared" si="17"/>
        <v>EURAB6E51Y=</v>
      </c>
      <c r="BC21" s="71" t="str">
        <f t="shared" si="17"/>
        <v>EURAB6E52Y=</v>
      </c>
      <c r="BD21" s="71" t="str">
        <f t="shared" si="17"/>
        <v>EURAB6E53Y=</v>
      </c>
      <c r="BE21" s="71" t="str">
        <f t="shared" si="17"/>
        <v>EURAB6E54Y=</v>
      </c>
      <c r="BF21" s="71" t="str">
        <f t="shared" si="17"/>
        <v>EURAB6E55Y=</v>
      </c>
      <c r="BG21" s="71" t="str">
        <f t="shared" si="17"/>
        <v>EURAB6E56Y=</v>
      </c>
      <c r="BH21" s="71" t="str">
        <f t="shared" si="17"/>
        <v>EURAB6E57Y=</v>
      </c>
      <c r="BI21" s="71" t="str">
        <f t="shared" si="17"/>
        <v>EURAB6E58Y=</v>
      </c>
      <c r="BJ21" s="71" t="str">
        <f t="shared" si="17"/>
        <v>EURAB6E59Y=</v>
      </c>
      <c r="BK21" s="71" t="str">
        <f t="shared" si="17"/>
        <v>EURAB6E60Y=</v>
      </c>
    </row>
    <row r="22" spans="2:63" x14ac:dyDescent="0.25">
      <c r="B22" s="65" t="s">
        <v>13</v>
      </c>
      <c r="C22" s="69">
        <v>12</v>
      </c>
      <c r="D22" s="71" t="str">
        <f t="shared" si="12"/>
        <v>EURAB6E1Y=</v>
      </c>
      <c r="E22" s="71" t="str">
        <f t="shared" si="12"/>
        <v>EURAB6E2Y=</v>
      </c>
      <c r="F22" s="71" t="str">
        <f t="shared" si="12"/>
        <v>EURAB6E3Y=</v>
      </c>
      <c r="G22" s="71" t="str">
        <f t="shared" si="12"/>
        <v>EURAB6E4Y=</v>
      </c>
      <c r="H22" s="71" t="str">
        <f t="shared" si="12"/>
        <v>EURAB6E5Y=</v>
      </c>
      <c r="I22" s="71" t="str">
        <f t="shared" si="12"/>
        <v>EURAB6E6Y=</v>
      </c>
      <c r="J22" s="71" t="str">
        <f t="shared" si="12"/>
        <v>EURAB6E7Y=</v>
      </c>
      <c r="K22" s="71" t="str">
        <f t="shared" si="12"/>
        <v>EURAB6E8Y=</v>
      </c>
      <c r="L22" s="71" t="str">
        <f t="shared" si="12"/>
        <v>EURAB6E9Y=</v>
      </c>
      <c r="M22" s="71" t="str">
        <f t="shared" si="12"/>
        <v>EURAB6E10Y=</v>
      </c>
      <c r="N22" s="71" t="str">
        <f t="shared" si="13"/>
        <v>EURAB6E11Y=</v>
      </c>
      <c r="O22" s="71" t="str">
        <f t="shared" si="13"/>
        <v>EURAB6E12Y=</v>
      </c>
      <c r="P22" s="71" t="str">
        <f t="shared" si="13"/>
        <v>EURAB6E13Y=</v>
      </c>
      <c r="Q22" s="71" t="str">
        <f t="shared" si="13"/>
        <v>EURAB6E14Y=</v>
      </c>
      <c r="R22" s="71" t="str">
        <f t="shared" si="13"/>
        <v>EURAB6E15Y=</v>
      </c>
      <c r="S22" s="71" t="str">
        <f t="shared" si="13"/>
        <v>EURAB6E16Y=</v>
      </c>
      <c r="T22" s="71" t="str">
        <f t="shared" si="13"/>
        <v>EURAB6E17Y=</v>
      </c>
      <c r="U22" s="71" t="str">
        <f t="shared" si="13"/>
        <v>EURAB6E18Y=</v>
      </c>
      <c r="V22" s="71" t="str">
        <f t="shared" si="13"/>
        <v>EURAB6E19Y=</v>
      </c>
      <c r="W22" s="71" t="str">
        <f t="shared" si="13"/>
        <v>EURAB6E20Y=</v>
      </c>
      <c r="X22" s="71" t="str">
        <f t="shared" si="14"/>
        <v>EURAB6E21Y=</v>
      </c>
      <c r="Y22" s="71" t="str">
        <f t="shared" si="14"/>
        <v>EURAB6E22Y=</v>
      </c>
      <c r="Z22" s="71" t="str">
        <f t="shared" si="14"/>
        <v>EURAB6E23Y=</v>
      </c>
      <c r="AA22" s="71" t="str">
        <f t="shared" si="14"/>
        <v>EURAB6E24Y=</v>
      </c>
      <c r="AB22" s="71" t="str">
        <f t="shared" si="14"/>
        <v>EURAB6E25Y=</v>
      </c>
      <c r="AC22" s="71" t="str">
        <f t="shared" si="14"/>
        <v>EURAB6E26Y=</v>
      </c>
      <c r="AD22" s="71" t="str">
        <f t="shared" si="14"/>
        <v>EURAB6E27Y=</v>
      </c>
      <c r="AE22" s="71" t="str">
        <f t="shared" si="14"/>
        <v>EURAB6E28Y=</v>
      </c>
      <c r="AF22" s="71" t="str">
        <f t="shared" si="14"/>
        <v>EURAB6E29Y=</v>
      </c>
      <c r="AG22" s="71" t="str">
        <f t="shared" si="14"/>
        <v>EURAB6E30Y=</v>
      </c>
      <c r="AH22" s="71" t="str">
        <f t="shared" si="15"/>
        <v>EURAB6E31Y=</v>
      </c>
      <c r="AI22" s="71" t="str">
        <f t="shared" si="15"/>
        <v>EURAB6E32Y=</v>
      </c>
      <c r="AJ22" s="71" t="str">
        <f t="shared" si="15"/>
        <v>EURAB6E33Y=</v>
      </c>
      <c r="AK22" s="71" t="str">
        <f t="shared" si="15"/>
        <v>EURAB6E34Y=</v>
      </c>
      <c r="AL22" s="71" t="str">
        <f t="shared" si="15"/>
        <v>EURAB6E35Y=</v>
      </c>
      <c r="AM22" s="71" t="str">
        <f t="shared" si="15"/>
        <v>EURAB6E36Y=</v>
      </c>
      <c r="AN22" s="71" t="str">
        <f t="shared" si="15"/>
        <v>EURAB6E37Y=</v>
      </c>
      <c r="AO22" s="71" t="str">
        <f t="shared" si="15"/>
        <v>EURAB6E38Y=</v>
      </c>
      <c r="AP22" s="71" t="str">
        <f t="shared" si="15"/>
        <v>EURAB6E39Y=</v>
      </c>
      <c r="AQ22" s="71" t="str">
        <f t="shared" si="15"/>
        <v>EURAB6E40Y=</v>
      </c>
      <c r="AR22" s="71" t="str">
        <f t="shared" si="16"/>
        <v>EURAB6E41Y=</v>
      </c>
      <c r="AS22" s="71" t="str">
        <f t="shared" si="16"/>
        <v>EURAB6E42Y=</v>
      </c>
      <c r="AT22" s="71" t="str">
        <f t="shared" si="16"/>
        <v>EURAB6E43Y=</v>
      </c>
      <c r="AU22" s="71" t="str">
        <f t="shared" si="16"/>
        <v>EURAB6E44Y=</v>
      </c>
      <c r="AV22" s="71" t="str">
        <f t="shared" si="16"/>
        <v>EURAB6E45Y=</v>
      </c>
      <c r="AW22" s="71" t="str">
        <f t="shared" si="16"/>
        <v>EURAB6E46Y=</v>
      </c>
      <c r="AX22" s="71" t="str">
        <f t="shared" si="16"/>
        <v>EURAB6E47Y=</v>
      </c>
      <c r="AY22" s="71" t="str">
        <f t="shared" si="16"/>
        <v>EURAB6E48Y=</v>
      </c>
      <c r="AZ22" s="71" t="str">
        <f t="shared" si="16"/>
        <v>EURAB6E49Y=</v>
      </c>
      <c r="BA22" s="71" t="str">
        <f t="shared" si="16"/>
        <v>EURAB6E50Y=</v>
      </c>
      <c r="BB22" s="71" t="str">
        <f t="shared" si="17"/>
        <v>EURAB6E51Y=</v>
      </c>
      <c r="BC22" s="71" t="str">
        <f t="shared" si="17"/>
        <v>EURAB6E52Y=</v>
      </c>
      <c r="BD22" s="71" t="str">
        <f t="shared" si="17"/>
        <v>EURAB6E53Y=</v>
      </c>
      <c r="BE22" s="71" t="str">
        <f t="shared" si="17"/>
        <v>EURAB6E54Y=</v>
      </c>
      <c r="BF22" s="71" t="str">
        <f t="shared" si="17"/>
        <v>EURAB6E55Y=</v>
      </c>
      <c r="BG22" s="71" t="str">
        <f t="shared" si="17"/>
        <v>EURAB6E56Y=</v>
      </c>
      <c r="BH22" s="71" t="str">
        <f t="shared" si="17"/>
        <v>EURAB6E57Y=</v>
      </c>
      <c r="BI22" s="71" t="str">
        <f t="shared" si="17"/>
        <v>EURAB6E58Y=</v>
      </c>
      <c r="BJ22" s="71" t="str">
        <f t="shared" si="17"/>
        <v>EURAB6E59Y=</v>
      </c>
      <c r="BK22" s="71" t="str">
        <f t="shared" si="17"/>
        <v>EURAB6E60Y=</v>
      </c>
    </row>
    <row r="23" spans="2:63" x14ac:dyDescent="0.25">
      <c r="B23" s="65" t="s">
        <v>15</v>
      </c>
      <c r="C23" s="69">
        <v>13</v>
      </c>
      <c r="D23" s="71" t="str">
        <f t="shared" si="12"/>
        <v>EURAB6E1Y=</v>
      </c>
      <c r="E23" s="71" t="str">
        <f t="shared" si="12"/>
        <v>EURAB6E2Y=</v>
      </c>
      <c r="F23" s="71" t="str">
        <f t="shared" si="12"/>
        <v>EURAB6E3Y=</v>
      </c>
      <c r="G23" s="71" t="str">
        <f t="shared" si="12"/>
        <v>EURAB6E4Y=</v>
      </c>
      <c r="H23" s="71" t="str">
        <f t="shared" si="12"/>
        <v>EURAB6E5Y=</v>
      </c>
      <c r="I23" s="71" t="str">
        <f t="shared" si="12"/>
        <v>EURAB6E6Y=</v>
      </c>
      <c r="J23" s="71" t="str">
        <f t="shared" si="12"/>
        <v>EURAB6E7Y=</v>
      </c>
      <c r="K23" s="71" t="str">
        <f t="shared" si="12"/>
        <v>EURAB6E8Y=</v>
      </c>
      <c r="L23" s="71" t="str">
        <f t="shared" si="12"/>
        <v>EURAB6E9Y=</v>
      </c>
      <c r="M23" s="71" t="str">
        <f t="shared" si="12"/>
        <v>EURAB6E10Y=</v>
      </c>
      <c r="N23" s="71" t="str">
        <f t="shared" si="13"/>
        <v>EURAB6E11Y=</v>
      </c>
      <c r="O23" s="71" t="str">
        <f t="shared" si="13"/>
        <v>EURAB6E12Y=</v>
      </c>
      <c r="P23" s="71" t="str">
        <f t="shared" si="13"/>
        <v>EURAB6E13Y=</v>
      </c>
      <c r="Q23" s="71" t="str">
        <f t="shared" si="13"/>
        <v>EURAB6E14Y=</v>
      </c>
      <c r="R23" s="71" t="str">
        <f t="shared" si="13"/>
        <v>EURAB6E15Y=</v>
      </c>
      <c r="S23" s="71" t="str">
        <f t="shared" si="13"/>
        <v>EURAB6E16Y=</v>
      </c>
      <c r="T23" s="71" t="str">
        <f t="shared" si="13"/>
        <v>EURAB6E17Y=</v>
      </c>
      <c r="U23" s="71" t="str">
        <f t="shared" si="13"/>
        <v>EURAB6E18Y=</v>
      </c>
      <c r="V23" s="71" t="str">
        <f t="shared" si="13"/>
        <v>EURAB6E19Y=</v>
      </c>
      <c r="W23" s="71" t="str">
        <f t="shared" si="13"/>
        <v>EURAB6E20Y=</v>
      </c>
      <c r="X23" s="71" t="str">
        <f t="shared" si="14"/>
        <v>EURAB6E21Y=</v>
      </c>
      <c r="Y23" s="71" t="str">
        <f t="shared" si="14"/>
        <v>EURAB6E22Y=</v>
      </c>
      <c r="Z23" s="71" t="str">
        <f t="shared" si="14"/>
        <v>EURAB6E23Y=</v>
      </c>
      <c r="AA23" s="71" t="str">
        <f t="shared" si="14"/>
        <v>EURAB6E24Y=</v>
      </c>
      <c r="AB23" s="71" t="str">
        <f t="shared" si="14"/>
        <v>EURAB6E25Y=</v>
      </c>
      <c r="AC23" s="71" t="str">
        <f t="shared" si="14"/>
        <v>EURAB6E26Y=</v>
      </c>
      <c r="AD23" s="71" t="str">
        <f t="shared" si="14"/>
        <v>EURAB6E27Y=</v>
      </c>
      <c r="AE23" s="71" t="str">
        <f t="shared" si="14"/>
        <v>EURAB6E28Y=</v>
      </c>
      <c r="AF23" s="71" t="str">
        <f t="shared" si="14"/>
        <v>EURAB6E29Y=</v>
      </c>
      <c r="AG23" s="71" t="str">
        <f t="shared" si="14"/>
        <v>EURAB6E30Y=</v>
      </c>
      <c r="AH23" s="71" t="str">
        <f t="shared" si="15"/>
        <v>EURAB6E31Y=</v>
      </c>
      <c r="AI23" s="71" t="str">
        <f t="shared" si="15"/>
        <v>EURAB6E32Y=</v>
      </c>
      <c r="AJ23" s="71" t="str">
        <f t="shared" si="15"/>
        <v>EURAB6E33Y=</v>
      </c>
      <c r="AK23" s="71" t="str">
        <f t="shared" si="15"/>
        <v>EURAB6E34Y=</v>
      </c>
      <c r="AL23" s="71" t="str">
        <f t="shared" si="15"/>
        <v>EURAB6E35Y=</v>
      </c>
      <c r="AM23" s="71" t="str">
        <f t="shared" si="15"/>
        <v>EURAB6E36Y=</v>
      </c>
      <c r="AN23" s="71" t="str">
        <f t="shared" si="15"/>
        <v>EURAB6E37Y=</v>
      </c>
      <c r="AO23" s="71" t="str">
        <f t="shared" si="15"/>
        <v>EURAB6E38Y=</v>
      </c>
      <c r="AP23" s="71" t="str">
        <f t="shared" si="15"/>
        <v>EURAB6E39Y=</v>
      </c>
      <c r="AQ23" s="71" t="str">
        <f t="shared" si="15"/>
        <v>EURAB6E40Y=</v>
      </c>
      <c r="AR23" s="71" t="str">
        <f t="shared" si="16"/>
        <v>EURAB6E41Y=</v>
      </c>
      <c r="AS23" s="71" t="str">
        <f t="shared" si="16"/>
        <v>EURAB6E42Y=</v>
      </c>
      <c r="AT23" s="71" t="str">
        <f t="shared" si="16"/>
        <v>EURAB6E43Y=</v>
      </c>
      <c r="AU23" s="71" t="str">
        <f t="shared" si="16"/>
        <v>EURAB6E44Y=</v>
      </c>
      <c r="AV23" s="71" t="str">
        <f t="shared" si="16"/>
        <v>EURAB6E45Y=</v>
      </c>
      <c r="AW23" s="71" t="str">
        <f t="shared" si="16"/>
        <v>EURAB6E46Y=</v>
      </c>
      <c r="AX23" s="71" t="str">
        <f t="shared" si="16"/>
        <v>EURAB6E47Y=</v>
      </c>
      <c r="AY23" s="71" t="str">
        <f t="shared" si="16"/>
        <v>EURAB6E48Y=</v>
      </c>
      <c r="AZ23" s="71" t="str">
        <f t="shared" si="16"/>
        <v>EURAB6E49Y=</v>
      </c>
      <c r="BA23" s="71" t="str">
        <f t="shared" si="16"/>
        <v>EURAB6E50Y=</v>
      </c>
      <c r="BB23" s="71" t="str">
        <f t="shared" si="17"/>
        <v>EURAB6E51Y=</v>
      </c>
      <c r="BC23" s="71" t="str">
        <f t="shared" si="17"/>
        <v>EURAB6E52Y=</v>
      </c>
      <c r="BD23" s="71" t="str">
        <f t="shared" si="17"/>
        <v>EURAB6E53Y=</v>
      </c>
      <c r="BE23" s="71" t="str">
        <f t="shared" si="17"/>
        <v>EURAB6E54Y=</v>
      </c>
      <c r="BF23" s="71" t="str">
        <f t="shared" si="17"/>
        <v>EURAB6E55Y=</v>
      </c>
      <c r="BG23" s="71" t="str">
        <f t="shared" si="17"/>
        <v>EURAB6E56Y=</v>
      </c>
      <c r="BH23" s="71" t="str">
        <f t="shared" si="17"/>
        <v>EURAB6E57Y=</v>
      </c>
      <c r="BI23" s="71" t="str">
        <f t="shared" si="17"/>
        <v>EURAB6E58Y=</v>
      </c>
      <c r="BJ23" s="71" t="str">
        <f t="shared" si="17"/>
        <v>EURAB6E59Y=</v>
      </c>
      <c r="BK23" s="71" t="str">
        <f t="shared" si="17"/>
        <v>EURAB6E60Y=</v>
      </c>
    </row>
    <row r="24" spans="2:63" x14ac:dyDescent="0.25">
      <c r="B24" s="65" t="s">
        <v>17</v>
      </c>
      <c r="C24" s="69">
        <v>14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</row>
    <row r="25" spans="2:63" x14ac:dyDescent="0.25">
      <c r="B25" s="65" t="s">
        <v>94</v>
      </c>
      <c r="C25" s="69">
        <v>15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</row>
    <row r="26" spans="2:63" x14ac:dyDescent="0.25">
      <c r="B26" s="65" t="s">
        <v>97</v>
      </c>
      <c r="C26" s="69">
        <v>16</v>
      </c>
      <c r="D26" s="71" t="str">
        <f t="shared" ref="D26:M28" si="18">D$11</f>
        <v>EURAB6E1Y=</v>
      </c>
      <c r="E26" s="71" t="str">
        <f t="shared" si="18"/>
        <v>EURAB6E2Y=</v>
      </c>
      <c r="F26" s="71" t="str">
        <f t="shared" si="18"/>
        <v>EURAB6E3Y=</v>
      </c>
      <c r="G26" s="71" t="str">
        <f t="shared" si="18"/>
        <v>EURAB6E4Y=</v>
      </c>
      <c r="H26" s="71" t="str">
        <f t="shared" si="18"/>
        <v>EURAB6E5Y=</v>
      </c>
      <c r="I26" s="71" t="str">
        <f t="shared" si="18"/>
        <v>EURAB6E6Y=</v>
      </c>
      <c r="J26" s="71" t="str">
        <f t="shared" si="18"/>
        <v>EURAB6E7Y=</v>
      </c>
      <c r="K26" s="71" t="str">
        <f t="shared" si="18"/>
        <v>EURAB6E8Y=</v>
      </c>
      <c r="L26" s="71" t="str">
        <f t="shared" si="18"/>
        <v>EURAB6E9Y=</v>
      </c>
      <c r="M26" s="71" t="str">
        <f t="shared" si="18"/>
        <v>EURAB6E10Y=</v>
      </c>
      <c r="N26" s="71" t="str">
        <f t="shared" ref="N26:W28" si="19">N$11</f>
        <v>EURAB6E11Y=</v>
      </c>
      <c r="O26" s="71" t="str">
        <f t="shared" si="19"/>
        <v>EURAB6E12Y=</v>
      </c>
      <c r="P26" s="71" t="str">
        <f t="shared" si="19"/>
        <v>EURAB6E13Y=</v>
      </c>
      <c r="Q26" s="71" t="str">
        <f t="shared" si="19"/>
        <v>EURAB6E14Y=</v>
      </c>
      <c r="R26" s="71" t="str">
        <f t="shared" si="19"/>
        <v>EURAB6E15Y=</v>
      </c>
      <c r="S26" s="71" t="str">
        <f t="shared" si="19"/>
        <v>EURAB6E16Y=</v>
      </c>
      <c r="T26" s="71" t="str">
        <f t="shared" si="19"/>
        <v>EURAB6E17Y=</v>
      </c>
      <c r="U26" s="71" t="str">
        <f t="shared" si="19"/>
        <v>EURAB6E18Y=</v>
      </c>
      <c r="V26" s="71" t="str">
        <f t="shared" si="19"/>
        <v>EURAB6E19Y=</v>
      </c>
      <c r="W26" s="71" t="str">
        <f t="shared" si="19"/>
        <v>EURAB6E20Y=</v>
      </c>
      <c r="X26" s="71" t="str">
        <f t="shared" ref="X26:AG28" si="20">X$11</f>
        <v>EURAB6E21Y=</v>
      </c>
      <c r="Y26" s="71" t="str">
        <f t="shared" si="20"/>
        <v>EURAB6E22Y=</v>
      </c>
      <c r="Z26" s="71" t="str">
        <f t="shared" si="20"/>
        <v>EURAB6E23Y=</v>
      </c>
      <c r="AA26" s="71" t="str">
        <f t="shared" si="20"/>
        <v>EURAB6E24Y=</v>
      </c>
      <c r="AB26" s="71" t="str">
        <f t="shared" si="20"/>
        <v>EURAB6E25Y=</v>
      </c>
      <c r="AC26" s="71" t="str">
        <f t="shared" si="20"/>
        <v>EURAB6E26Y=</v>
      </c>
      <c r="AD26" s="71" t="str">
        <f t="shared" si="20"/>
        <v>EURAB6E27Y=</v>
      </c>
      <c r="AE26" s="71" t="str">
        <f t="shared" si="20"/>
        <v>EURAB6E28Y=</v>
      </c>
      <c r="AF26" s="71" t="str">
        <f t="shared" si="20"/>
        <v>EURAB6E29Y=</v>
      </c>
      <c r="AG26" s="71" t="str">
        <f t="shared" si="20"/>
        <v>EURAB6E30Y=</v>
      </c>
      <c r="AH26" s="71" t="str">
        <f t="shared" ref="AH26:AQ28" si="21">AH$11</f>
        <v>EURAB6E31Y=</v>
      </c>
      <c r="AI26" s="71" t="str">
        <f t="shared" si="21"/>
        <v>EURAB6E32Y=</v>
      </c>
      <c r="AJ26" s="71" t="str">
        <f t="shared" si="21"/>
        <v>EURAB6E33Y=</v>
      </c>
      <c r="AK26" s="71" t="str">
        <f t="shared" si="21"/>
        <v>EURAB6E34Y=</v>
      </c>
      <c r="AL26" s="71" t="str">
        <f t="shared" si="21"/>
        <v>EURAB6E35Y=</v>
      </c>
      <c r="AM26" s="71" t="str">
        <f t="shared" si="21"/>
        <v>EURAB6E36Y=</v>
      </c>
      <c r="AN26" s="71" t="str">
        <f t="shared" si="21"/>
        <v>EURAB6E37Y=</v>
      </c>
      <c r="AO26" s="71" t="str">
        <f t="shared" si="21"/>
        <v>EURAB6E38Y=</v>
      </c>
      <c r="AP26" s="71" t="str">
        <f t="shared" si="21"/>
        <v>EURAB6E39Y=</v>
      </c>
      <c r="AQ26" s="71" t="str">
        <f t="shared" si="21"/>
        <v>EURAB6E40Y=</v>
      </c>
      <c r="AR26" s="71" t="str">
        <f t="shared" ref="AR26:BA28" si="22">AR$11</f>
        <v>EURAB6E41Y=</v>
      </c>
      <c r="AS26" s="71" t="str">
        <f t="shared" si="22"/>
        <v>EURAB6E42Y=</v>
      </c>
      <c r="AT26" s="71" t="str">
        <f t="shared" si="22"/>
        <v>EURAB6E43Y=</v>
      </c>
      <c r="AU26" s="71" t="str">
        <f t="shared" si="22"/>
        <v>EURAB6E44Y=</v>
      </c>
      <c r="AV26" s="71" t="str">
        <f t="shared" si="22"/>
        <v>EURAB6E45Y=</v>
      </c>
      <c r="AW26" s="71" t="str">
        <f t="shared" si="22"/>
        <v>EURAB6E46Y=</v>
      </c>
      <c r="AX26" s="71" t="str">
        <f t="shared" si="22"/>
        <v>EURAB6E47Y=</v>
      </c>
      <c r="AY26" s="71" t="str">
        <f t="shared" si="22"/>
        <v>EURAB6E48Y=</v>
      </c>
      <c r="AZ26" s="71" t="str">
        <f t="shared" si="22"/>
        <v>EURAB6E49Y=</v>
      </c>
      <c r="BA26" s="71" t="str">
        <f t="shared" si="22"/>
        <v>EURAB6E50Y=</v>
      </c>
      <c r="BB26" s="71" t="str">
        <f t="shared" ref="BB26:BK28" si="23">BB$11</f>
        <v>EURAB6E51Y=</v>
      </c>
      <c r="BC26" s="71" t="str">
        <f t="shared" si="23"/>
        <v>EURAB6E52Y=</v>
      </c>
      <c r="BD26" s="71" t="str">
        <f t="shared" si="23"/>
        <v>EURAB6E53Y=</v>
      </c>
      <c r="BE26" s="71" t="str">
        <f t="shared" si="23"/>
        <v>EURAB6E54Y=</v>
      </c>
      <c r="BF26" s="71" t="str">
        <f t="shared" si="23"/>
        <v>EURAB6E55Y=</v>
      </c>
      <c r="BG26" s="71" t="str">
        <f t="shared" si="23"/>
        <v>EURAB6E56Y=</v>
      </c>
      <c r="BH26" s="71" t="str">
        <f t="shared" si="23"/>
        <v>EURAB6E57Y=</v>
      </c>
      <c r="BI26" s="71" t="str">
        <f t="shared" si="23"/>
        <v>EURAB6E58Y=</v>
      </c>
      <c r="BJ26" s="71" t="str">
        <f t="shared" si="23"/>
        <v>EURAB6E59Y=</v>
      </c>
      <c r="BK26" s="71" t="str">
        <f t="shared" si="23"/>
        <v>EURAB6E60Y=</v>
      </c>
    </row>
    <row r="27" spans="2:63" x14ac:dyDescent="0.25">
      <c r="B27" s="65" t="s">
        <v>19</v>
      </c>
      <c r="C27" s="69">
        <v>17</v>
      </c>
      <c r="D27" s="71" t="str">
        <f t="shared" si="18"/>
        <v>EURAB6E1Y=</v>
      </c>
      <c r="E27" s="71" t="str">
        <f t="shared" si="18"/>
        <v>EURAB6E2Y=</v>
      </c>
      <c r="F27" s="71" t="str">
        <f t="shared" si="18"/>
        <v>EURAB6E3Y=</v>
      </c>
      <c r="G27" s="71" t="str">
        <f t="shared" si="18"/>
        <v>EURAB6E4Y=</v>
      </c>
      <c r="H27" s="71" t="str">
        <f t="shared" si="18"/>
        <v>EURAB6E5Y=</v>
      </c>
      <c r="I27" s="71" t="str">
        <f t="shared" si="18"/>
        <v>EURAB6E6Y=</v>
      </c>
      <c r="J27" s="71" t="str">
        <f t="shared" si="18"/>
        <v>EURAB6E7Y=</v>
      </c>
      <c r="K27" s="71" t="str">
        <f t="shared" si="18"/>
        <v>EURAB6E8Y=</v>
      </c>
      <c r="L27" s="71" t="str">
        <f t="shared" si="18"/>
        <v>EURAB6E9Y=</v>
      </c>
      <c r="M27" s="71" t="str">
        <f t="shared" si="18"/>
        <v>EURAB6E10Y=</v>
      </c>
      <c r="N27" s="71" t="str">
        <f t="shared" si="19"/>
        <v>EURAB6E11Y=</v>
      </c>
      <c r="O27" s="71" t="str">
        <f t="shared" si="19"/>
        <v>EURAB6E12Y=</v>
      </c>
      <c r="P27" s="71" t="str">
        <f t="shared" si="19"/>
        <v>EURAB6E13Y=</v>
      </c>
      <c r="Q27" s="71" t="str">
        <f t="shared" si="19"/>
        <v>EURAB6E14Y=</v>
      </c>
      <c r="R27" s="71" t="str">
        <f t="shared" si="19"/>
        <v>EURAB6E15Y=</v>
      </c>
      <c r="S27" s="71" t="str">
        <f t="shared" si="19"/>
        <v>EURAB6E16Y=</v>
      </c>
      <c r="T27" s="71" t="str">
        <f t="shared" si="19"/>
        <v>EURAB6E17Y=</v>
      </c>
      <c r="U27" s="71" t="str">
        <f t="shared" si="19"/>
        <v>EURAB6E18Y=</v>
      </c>
      <c r="V27" s="71" t="str">
        <f t="shared" si="19"/>
        <v>EURAB6E19Y=</v>
      </c>
      <c r="W27" s="71" t="str">
        <f t="shared" si="19"/>
        <v>EURAB6E20Y=</v>
      </c>
      <c r="X27" s="71" t="str">
        <f t="shared" si="20"/>
        <v>EURAB6E21Y=</v>
      </c>
      <c r="Y27" s="71" t="str">
        <f t="shared" si="20"/>
        <v>EURAB6E22Y=</v>
      </c>
      <c r="Z27" s="71" t="str">
        <f t="shared" si="20"/>
        <v>EURAB6E23Y=</v>
      </c>
      <c r="AA27" s="71" t="str">
        <f t="shared" si="20"/>
        <v>EURAB6E24Y=</v>
      </c>
      <c r="AB27" s="71" t="str">
        <f t="shared" si="20"/>
        <v>EURAB6E25Y=</v>
      </c>
      <c r="AC27" s="71" t="str">
        <f t="shared" si="20"/>
        <v>EURAB6E26Y=</v>
      </c>
      <c r="AD27" s="71" t="str">
        <f t="shared" si="20"/>
        <v>EURAB6E27Y=</v>
      </c>
      <c r="AE27" s="71" t="str">
        <f t="shared" si="20"/>
        <v>EURAB6E28Y=</v>
      </c>
      <c r="AF27" s="71" t="str">
        <f t="shared" si="20"/>
        <v>EURAB6E29Y=</v>
      </c>
      <c r="AG27" s="71" t="str">
        <f t="shared" si="20"/>
        <v>EURAB6E30Y=</v>
      </c>
      <c r="AH27" s="71" t="str">
        <f t="shared" si="21"/>
        <v>EURAB6E31Y=</v>
      </c>
      <c r="AI27" s="71" t="str">
        <f t="shared" si="21"/>
        <v>EURAB6E32Y=</v>
      </c>
      <c r="AJ27" s="71" t="str">
        <f t="shared" si="21"/>
        <v>EURAB6E33Y=</v>
      </c>
      <c r="AK27" s="71" t="str">
        <f t="shared" si="21"/>
        <v>EURAB6E34Y=</v>
      </c>
      <c r="AL27" s="71" t="str">
        <f t="shared" si="21"/>
        <v>EURAB6E35Y=</v>
      </c>
      <c r="AM27" s="71" t="str">
        <f t="shared" si="21"/>
        <v>EURAB6E36Y=</v>
      </c>
      <c r="AN27" s="71" t="str">
        <f t="shared" si="21"/>
        <v>EURAB6E37Y=</v>
      </c>
      <c r="AO27" s="71" t="str">
        <f t="shared" si="21"/>
        <v>EURAB6E38Y=</v>
      </c>
      <c r="AP27" s="71" t="str">
        <f t="shared" si="21"/>
        <v>EURAB6E39Y=</v>
      </c>
      <c r="AQ27" s="71" t="str">
        <f t="shared" si="21"/>
        <v>EURAB6E40Y=</v>
      </c>
      <c r="AR27" s="71" t="str">
        <f t="shared" si="22"/>
        <v>EURAB6E41Y=</v>
      </c>
      <c r="AS27" s="71" t="str">
        <f t="shared" si="22"/>
        <v>EURAB6E42Y=</v>
      </c>
      <c r="AT27" s="71" t="str">
        <f t="shared" si="22"/>
        <v>EURAB6E43Y=</v>
      </c>
      <c r="AU27" s="71" t="str">
        <f t="shared" si="22"/>
        <v>EURAB6E44Y=</v>
      </c>
      <c r="AV27" s="71" t="str">
        <f t="shared" si="22"/>
        <v>EURAB6E45Y=</v>
      </c>
      <c r="AW27" s="71" t="str">
        <f t="shared" si="22"/>
        <v>EURAB6E46Y=</v>
      </c>
      <c r="AX27" s="71" t="str">
        <f t="shared" si="22"/>
        <v>EURAB6E47Y=</v>
      </c>
      <c r="AY27" s="71" t="str">
        <f t="shared" si="22"/>
        <v>EURAB6E48Y=</v>
      </c>
      <c r="AZ27" s="71" t="str">
        <f t="shared" si="22"/>
        <v>EURAB6E49Y=</v>
      </c>
      <c r="BA27" s="71" t="str">
        <f t="shared" si="22"/>
        <v>EURAB6E50Y=</v>
      </c>
      <c r="BB27" s="71" t="str">
        <f t="shared" si="23"/>
        <v>EURAB6E51Y=</v>
      </c>
      <c r="BC27" s="71" t="str">
        <f t="shared" si="23"/>
        <v>EURAB6E52Y=</v>
      </c>
      <c r="BD27" s="71" t="str">
        <f t="shared" si="23"/>
        <v>EURAB6E53Y=</v>
      </c>
      <c r="BE27" s="71" t="str">
        <f t="shared" si="23"/>
        <v>EURAB6E54Y=</v>
      </c>
      <c r="BF27" s="71" t="str">
        <f t="shared" si="23"/>
        <v>EURAB6E55Y=</v>
      </c>
      <c r="BG27" s="71" t="str">
        <f t="shared" si="23"/>
        <v>EURAB6E56Y=</v>
      </c>
      <c r="BH27" s="71" t="str">
        <f t="shared" si="23"/>
        <v>EURAB6E57Y=</v>
      </c>
      <c r="BI27" s="71" t="str">
        <f t="shared" si="23"/>
        <v>EURAB6E58Y=</v>
      </c>
      <c r="BJ27" s="71" t="str">
        <f t="shared" si="23"/>
        <v>EURAB6E59Y=</v>
      </c>
      <c r="BK27" s="71" t="str">
        <f t="shared" si="23"/>
        <v>EURAB6E60Y=</v>
      </c>
    </row>
    <row r="28" spans="2:63" x14ac:dyDescent="0.25">
      <c r="B28" s="65" t="s">
        <v>98</v>
      </c>
      <c r="C28" s="69">
        <v>18</v>
      </c>
      <c r="D28" s="71" t="str">
        <f t="shared" si="18"/>
        <v>EURAB6E1Y=</v>
      </c>
      <c r="E28" s="71" t="str">
        <f t="shared" si="18"/>
        <v>EURAB6E2Y=</v>
      </c>
      <c r="F28" s="71" t="str">
        <f t="shared" si="18"/>
        <v>EURAB6E3Y=</v>
      </c>
      <c r="G28" s="71" t="str">
        <f t="shared" si="18"/>
        <v>EURAB6E4Y=</v>
      </c>
      <c r="H28" s="71" t="str">
        <f t="shared" si="18"/>
        <v>EURAB6E5Y=</v>
      </c>
      <c r="I28" s="71" t="str">
        <f t="shared" si="18"/>
        <v>EURAB6E6Y=</v>
      </c>
      <c r="J28" s="71" t="str">
        <f t="shared" si="18"/>
        <v>EURAB6E7Y=</v>
      </c>
      <c r="K28" s="71" t="str">
        <f t="shared" si="18"/>
        <v>EURAB6E8Y=</v>
      </c>
      <c r="L28" s="71" t="str">
        <f t="shared" si="18"/>
        <v>EURAB6E9Y=</v>
      </c>
      <c r="M28" s="71" t="str">
        <f t="shared" si="18"/>
        <v>EURAB6E10Y=</v>
      </c>
      <c r="N28" s="71" t="str">
        <f t="shared" si="19"/>
        <v>EURAB6E11Y=</v>
      </c>
      <c r="O28" s="71" t="str">
        <f t="shared" si="19"/>
        <v>EURAB6E12Y=</v>
      </c>
      <c r="P28" s="71" t="str">
        <f t="shared" si="19"/>
        <v>EURAB6E13Y=</v>
      </c>
      <c r="Q28" s="71" t="str">
        <f t="shared" si="19"/>
        <v>EURAB6E14Y=</v>
      </c>
      <c r="R28" s="71" t="str">
        <f t="shared" si="19"/>
        <v>EURAB6E15Y=</v>
      </c>
      <c r="S28" s="71" t="str">
        <f t="shared" si="19"/>
        <v>EURAB6E16Y=</v>
      </c>
      <c r="T28" s="71" t="str">
        <f t="shared" si="19"/>
        <v>EURAB6E17Y=</v>
      </c>
      <c r="U28" s="71" t="str">
        <f t="shared" si="19"/>
        <v>EURAB6E18Y=</v>
      </c>
      <c r="V28" s="71" t="str">
        <f t="shared" si="19"/>
        <v>EURAB6E19Y=</v>
      </c>
      <c r="W28" s="71" t="str">
        <f t="shared" si="19"/>
        <v>EURAB6E20Y=</v>
      </c>
      <c r="X28" s="71" t="str">
        <f t="shared" si="20"/>
        <v>EURAB6E21Y=</v>
      </c>
      <c r="Y28" s="71" t="str">
        <f t="shared" si="20"/>
        <v>EURAB6E22Y=</v>
      </c>
      <c r="Z28" s="71" t="str">
        <f t="shared" si="20"/>
        <v>EURAB6E23Y=</v>
      </c>
      <c r="AA28" s="71" t="str">
        <f t="shared" si="20"/>
        <v>EURAB6E24Y=</v>
      </c>
      <c r="AB28" s="71" t="str">
        <f t="shared" si="20"/>
        <v>EURAB6E25Y=</v>
      </c>
      <c r="AC28" s="71" t="str">
        <f t="shared" si="20"/>
        <v>EURAB6E26Y=</v>
      </c>
      <c r="AD28" s="71" t="str">
        <f t="shared" si="20"/>
        <v>EURAB6E27Y=</v>
      </c>
      <c r="AE28" s="71" t="str">
        <f t="shared" si="20"/>
        <v>EURAB6E28Y=</v>
      </c>
      <c r="AF28" s="71" t="str">
        <f t="shared" si="20"/>
        <v>EURAB6E29Y=</v>
      </c>
      <c r="AG28" s="71" t="str">
        <f t="shared" si="20"/>
        <v>EURAB6E30Y=</v>
      </c>
      <c r="AH28" s="71" t="str">
        <f t="shared" si="21"/>
        <v>EURAB6E31Y=</v>
      </c>
      <c r="AI28" s="71" t="str">
        <f t="shared" si="21"/>
        <v>EURAB6E32Y=</v>
      </c>
      <c r="AJ28" s="71" t="str">
        <f t="shared" si="21"/>
        <v>EURAB6E33Y=</v>
      </c>
      <c r="AK28" s="71" t="str">
        <f t="shared" si="21"/>
        <v>EURAB6E34Y=</v>
      </c>
      <c r="AL28" s="71" t="str">
        <f t="shared" si="21"/>
        <v>EURAB6E35Y=</v>
      </c>
      <c r="AM28" s="71" t="str">
        <f t="shared" si="21"/>
        <v>EURAB6E36Y=</v>
      </c>
      <c r="AN28" s="71" t="str">
        <f t="shared" si="21"/>
        <v>EURAB6E37Y=</v>
      </c>
      <c r="AO28" s="71" t="str">
        <f t="shared" si="21"/>
        <v>EURAB6E38Y=</v>
      </c>
      <c r="AP28" s="71" t="str">
        <f t="shared" si="21"/>
        <v>EURAB6E39Y=</v>
      </c>
      <c r="AQ28" s="71" t="str">
        <f t="shared" si="21"/>
        <v>EURAB6E40Y=</v>
      </c>
      <c r="AR28" s="71" t="str">
        <f t="shared" si="22"/>
        <v>EURAB6E41Y=</v>
      </c>
      <c r="AS28" s="71" t="str">
        <f t="shared" si="22"/>
        <v>EURAB6E42Y=</v>
      </c>
      <c r="AT28" s="71" t="str">
        <f t="shared" si="22"/>
        <v>EURAB6E43Y=</v>
      </c>
      <c r="AU28" s="71" t="str">
        <f t="shared" si="22"/>
        <v>EURAB6E44Y=</v>
      </c>
      <c r="AV28" s="71" t="str">
        <f t="shared" si="22"/>
        <v>EURAB6E45Y=</v>
      </c>
      <c r="AW28" s="71" t="str">
        <f t="shared" si="22"/>
        <v>EURAB6E46Y=</v>
      </c>
      <c r="AX28" s="71" t="str">
        <f t="shared" si="22"/>
        <v>EURAB6E47Y=</v>
      </c>
      <c r="AY28" s="71" t="str">
        <f t="shared" si="22"/>
        <v>EURAB6E48Y=</v>
      </c>
      <c r="AZ28" s="71" t="str">
        <f t="shared" si="22"/>
        <v>EURAB6E49Y=</v>
      </c>
      <c r="BA28" s="71" t="str">
        <f t="shared" si="22"/>
        <v>EURAB6E50Y=</v>
      </c>
      <c r="BB28" s="71" t="str">
        <f t="shared" si="23"/>
        <v>EURAB6E51Y=</v>
      </c>
      <c r="BC28" s="71" t="str">
        <f t="shared" si="23"/>
        <v>EURAB6E52Y=</v>
      </c>
      <c r="BD28" s="71" t="str">
        <f t="shared" si="23"/>
        <v>EURAB6E53Y=</v>
      </c>
      <c r="BE28" s="71" t="str">
        <f t="shared" si="23"/>
        <v>EURAB6E54Y=</v>
      </c>
      <c r="BF28" s="71" t="str">
        <f t="shared" si="23"/>
        <v>EURAB6E55Y=</v>
      </c>
      <c r="BG28" s="71" t="str">
        <f t="shared" si="23"/>
        <v>EURAB6E56Y=</v>
      </c>
      <c r="BH28" s="71" t="str">
        <f t="shared" si="23"/>
        <v>EURAB6E57Y=</v>
      </c>
      <c r="BI28" s="71" t="str">
        <f t="shared" si="23"/>
        <v>EURAB6E58Y=</v>
      </c>
      <c r="BJ28" s="71" t="str">
        <f t="shared" si="23"/>
        <v>EURAB6E59Y=</v>
      </c>
      <c r="BK28" s="71" t="str">
        <f t="shared" si="23"/>
        <v>EURAB6E60Y=</v>
      </c>
    </row>
    <row r="29" spans="2:63" x14ac:dyDescent="0.25">
      <c r="B29" s="65" t="s">
        <v>100</v>
      </c>
      <c r="C29" s="69">
        <v>19</v>
      </c>
      <c r="D29" s="71" t="str">
        <f t="shared" ref="D29:AI29" si="24">"CHFAB6L"&amp;D$6&amp;"Y="</f>
        <v>CHFAB6L1Y=</v>
      </c>
      <c r="E29" s="71" t="str">
        <f t="shared" si="24"/>
        <v>CHFAB6L2Y=</v>
      </c>
      <c r="F29" s="71" t="str">
        <f t="shared" si="24"/>
        <v>CHFAB6L3Y=</v>
      </c>
      <c r="G29" s="71" t="str">
        <f t="shared" si="24"/>
        <v>CHFAB6L4Y=</v>
      </c>
      <c r="H29" s="71" t="str">
        <f t="shared" si="24"/>
        <v>CHFAB6L5Y=</v>
      </c>
      <c r="I29" s="71" t="str">
        <f t="shared" si="24"/>
        <v>CHFAB6L6Y=</v>
      </c>
      <c r="J29" s="71" t="str">
        <f t="shared" si="24"/>
        <v>CHFAB6L7Y=</v>
      </c>
      <c r="K29" s="71" t="str">
        <f t="shared" si="24"/>
        <v>CHFAB6L8Y=</v>
      </c>
      <c r="L29" s="71" t="str">
        <f t="shared" si="24"/>
        <v>CHFAB6L9Y=</v>
      </c>
      <c r="M29" s="71" t="str">
        <f t="shared" si="24"/>
        <v>CHFAB6L10Y=</v>
      </c>
      <c r="N29" s="71" t="str">
        <f t="shared" si="24"/>
        <v>CHFAB6L11Y=</v>
      </c>
      <c r="O29" s="71" t="str">
        <f t="shared" si="24"/>
        <v>CHFAB6L12Y=</v>
      </c>
      <c r="P29" s="71" t="str">
        <f t="shared" si="24"/>
        <v>CHFAB6L13Y=</v>
      </c>
      <c r="Q29" s="71" t="str">
        <f t="shared" si="24"/>
        <v>CHFAB6L14Y=</v>
      </c>
      <c r="R29" s="71" t="str">
        <f t="shared" si="24"/>
        <v>CHFAB6L15Y=</v>
      </c>
      <c r="S29" s="71" t="str">
        <f t="shared" si="24"/>
        <v>CHFAB6L16Y=</v>
      </c>
      <c r="T29" s="71" t="str">
        <f t="shared" si="24"/>
        <v>CHFAB6L17Y=</v>
      </c>
      <c r="U29" s="71" t="str">
        <f t="shared" si="24"/>
        <v>CHFAB6L18Y=</v>
      </c>
      <c r="V29" s="71" t="str">
        <f t="shared" si="24"/>
        <v>CHFAB6L19Y=</v>
      </c>
      <c r="W29" s="71" t="str">
        <f t="shared" si="24"/>
        <v>CHFAB6L20Y=</v>
      </c>
      <c r="X29" s="71" t="str">
        <f t="shared" si="24"/>
        <v>CHFAB6L21Y=</v>
      </c>
      <c r="Y29" s="71" t="str">
        <f t="shared" si="24"/>
        <v>CHFAB6L22Y=</v>
      </c>
      <c r="Z29" s="71" t="str">
        <f t="shared" si="24"/>
        <v>CHFAB6L23Y=</v>
      </c>
      <c r="AA29" s="71" t="str">
        <f t="shared" si="24"/>
        <v>CHFAB6L24Y=</v>
      </c>
      <c r="AB29" s="71" t="str">
        <f t="shared" si="24"/>
        <v>CHFAB6L25Y=</v>
      </c>
      <c r="AC29" s="71" t="str">
        <f t="shared" si="24"/>
        <v>CHFAB6L26Y=</v>
      </c>
      <c r="AD29" s="71" t="str">
        <f t="shared" si="24"/>
        <v>CHFAB6L27Y=</v>
      </c>
      <c r="AE29" s="71" t="str">
        <f t="shared" si="24"/>
        <v>CHFAB6L28Y=</v>
      </c>
      <c r="AF29" s="71" t="str">
        <f t="shared" si="24"/>
        <v>CHFAB6L29Y=</v>
      </c>
      <c r="AG29" s="71" t="str">
        <f t="shared" si="24"/>
        <v>CHFAB6L30Y=</v>
      </c>
      <c r="AH29" s="71" t="str">
        <f t="shared" si="24"/>
        <v>CHFAB6L31Y=</v>
      </c>
      <c r="AI29" s="71" t="str">
        <f t="shared" si="24"/>
        <v>CHFAB6L32Y=</v>
      </c>
      <c r="AJ29" s="71" t="str">
        <f t="shared" ref="AJ29:BK29" si="25">"CHFAB6L"&amp;AJ$6&amp;"Y="</f>
        <v>CHFAB6L33Y=</v>
      </c>
      <c r="AK29" s="71" t="str">
        <f t="shared" si="25"/>
        <v>CHFAB6L34Y=</v>
      </c>
      <c r="AL29" s="71" t="str">
        <f t="shared" si="25"/>
        <v>CHFAB6L35Y=</v>
      </c>
      <c r="AM29" s="71" t="str">
        <f t="shared" si="25"/>
        <v>CHFAB6L36Y=</v>
      </c>
      <c r="AN29" s="71" t="str">
        <f t="shared" si="25"/>
        <v>CHFAB6L37Y=</v>
      </c>
      <c r="AO29" s="71" t="str">
        <f t="shared" si="25"/>
        <v>CHFAB6L38Y=</v>
      </c>
      <c r="AP29" s="71" t="str">
        <f t="shared" si="25"/>
        <v>CHFAB6L39Y=</v>
      </c>
      <c r="AQ29" s="71" t="str">
        <f t="shared" si="25"/>
        <v>CHFAB6L40Y=</v>
      </c>
      <c r="AR29" s="71" t="str">
        <f t="shared" si="25"/>
        <v>CHFAB6L41Y=</v>
      </c>
      <c r="AS29" s="71" t="str">
        <f t="shared" si="25"/>
        <v>CHFAB6L42Y=</v>
      </c>
      <c r="AT29" s="71" t="str">
        <f t="shared" si="25"/>
        <v>CHFAB6L43Y=</v>
      </c>
      <c r="AU29" s="71" t="str">
        <f t="shared" si="25"/>
        <v>CHFAB6L44Y=</v>
      </c>
      <c r="AV29" s="71" t="str">
        <f t="shared" si="25"/>
        <v>CHFAB6L45Y=</v>
      </c>
      <c r="AW29" s="71" t="str">
        <f t="shared" si="25"/>
        <v>CHFAB6L46Y=</v>
      </c>
      <c r="AX29" s="71" t="str">
        <f t="shared" si="25"/>
        <v>CHFAB6L47Y=</v>
      </c>
      <c r="AY29" s="71" t="str">
        <f t="shared" si="25"/>
        <v>CHFAB6L48Y=</v>
      </c>
      <c r="AZ29" s="71" t="str">
        <f t="shared" si="25"/>
        <v>CHFAB6L49Y=</v>
      </c>
      <c r="BA29" s="71" t="str">
        <f t="shared" si="25"/>
        <v>CHFAB6L50Y=</v>
      </c>
      <c r="BB29" s="71" t="str">
        <f t="shared" si="25"/>
        <v>CHFAB6L51Y=</v>
      </c>
      <c r="BC29" s="71" t="str">
        <f t="shared" si="25"/>
        <v>CHFAB6L52Y=</v>
      </c>
      <c r="BD29" s="71" t="str">
        <f t="shared" si="25"/>
        <v>CHFAB6L53Y=</v>
      </c>
      <c r="BE29" s="71" t="str">
        <f t="shared" si="25"/>
        <v>CHFAB6L54Y=</v>
      </c>
      <c r="BF29" s="71" t="str">
        <f t="shared" si="25"/>
        <v>CHFAB6L55Y=</v>
      </c>
      <c r="BG29" s="71" t="str">
        <f t="shared" si="25"/>
        <v>CHFAB6L56Y=</v>
      </c>
      <c r="BH29" s="71" t="str">
        <f t="shared" si="25"/>
        <v>CHFAB6L57Y=</v>
      </c>
      <c r="BI29" s="71" t="str">
        <f t="shared" si="25"/>
        <v>CHFAB6L58Y=</v>
      </c>
      <c r="BJ29" s="71" t="str">
        <f t="shared" si="25"/>
        <v>CHFAB6L59Y=</v>
      </c>
      <c r="BK29" s="71" t="str">
        <f t="shared" si="25"/>
        <v>CHFAB6L60Y=</v>
      </c>
    </row>
    <row r="30" spans="2:63" x14ac:dyDescent="0.25">
      <c r="B30" s="65" t="s">
        <v>104</v>
      </c>
      <c r="C30" s="69">
        <v>20</v>
      </c>
      <c r="D30" s="71" t="str">
        <f t="shared" ref="D30:M33" si="26">D$11</f>
        <v>EURAB6E1Y=</v>
      </c>
      <c r="E30" s="71" t="str">
        <f t="shared" si="26"/>
        <v>EURAB6E2Y=</v>
      </c>
      <c r="F30" s="71" t="str">
        <f t="shared" si="26"/>
        <v>EURAB6E3Y=</v>
      </c>
      <c r="G30" s="71" t="str">
        <f t="shared" si="26"/>
        <v>EURAB6E4Y=</v>
      </c>
      <c r="H30" s="71" t="str">
        <f t="shared" si="26"/>
        <v>EURAB6E5Y=</v>
      </c>
      <c r="I30" s="71" t="str">
        <f t="shared" si="26"/>
        <v>EURAB6E6Y=</v>
      </c>
      <c r="J30" s="71" t="str">
        <f t="shared" si="26"/>
        <v>EURAB6E7Y=</v>
      </c>
      <c r="K30" s="71" t="str">
        <f t="shared" si="26"/>
        <v>EURAB6E8Y=</v>
      </c>
      <c r="L30" s="71" t="str">
        <f t="shared" si="26"/>
        <v>EURAB6E9Y=</v>
      </c>
      <c r="M30" s="71" t="str">
        <f t="shared" si="26"/>
        <v>EURAB6E10Y=</v>
      </c>
      <c r="N30" s="71" t="str">
        <f t="shared" ref="N30:W33" si="27">N$11</f>
        <v>EURAB6E11Y=</v>
      </c>
      <c r="O30" s="71" t="str">
        <f t="shared" si="27"/>
        <v>EURAB6E12Y=</v>
      </c>
      <c r="P30" s="71" t="str">
        <f t="shared" si="27"/>
        <v>EURAB6E13Y=</v>
      </c>
      <c r="Q30" s="71" t="str">
        <f t="shared" si="27"/>
        <v>EURAB6E14Y=</v>
      </c>
      <c r="R30" s="71" t="str">
        <f t="shared" si="27"/>
        <v>EURAB6E15Y=</v>
      </c>
      <c r="S30" s="71" t="str">
        <f t="shared" si="27"/>
        <v>EURAB6E16Y=</v>
      </c>
      <c r="T30" s="71" t="str">
        <f t="shared" si="27"/>
        <v>EURAB6E17Y=</v>
      </c>
      <c r="U30" s="71" t="str">
        <f t="shared" si="27"/>
        <v>EURAB6E18Y=</v>
      </c>
      <c r="V30" s="71" t="str">
        <f t="shared" si="27"/>
        <v>EURAB6E19Y=</v>
      </c>
      <c r="W30" s="71" t="str">
        <f t="shared" si="27"/>
        <v>EURAB6E20Y=</v>
      </c>
      <c r="X30" s="71" t="str">
        <f t="shared" ref="X30:AG33" si="28">X$11</f>
        <v>EURAB6E21Y=</v>
      </c>
      <c r="Y30" s="71" t="str">
        <f t="shared" si="28"/>
        <v>EURAB6E22Y=</v>
      </c>
      <c r="Z30" s="71" t="str">
        <f t="shared" si="28"/>
        <v>EURAB6E23Y=</v>
      </c>
      <c r="AA30" s="71" t="str">
        <f t="shared" si="28"/>
        <v>EURAB6E24Y=</v>
      </c>
      <c r="AB30" s="71" t="str">
        <f t="shared" si="28"/>
        <v>EURAB6E25Y=</v>
      </c>
      <c r="AC30" s="71" t="str">
        <f t="shared" si="28"/>
        <v>EURAB6E26Y=</v>
      </c>
      <c r="AD30" s="71" t="str">
        <f t="shared" si="28"/>
        <v>EURAB6E27Y=</v>
      </c>
      <c r="AE30" s="71" t="str">
        <f t="shared" si="28"/>
        <v>EURAB6E28Y=</v>
      </c>
      <c r="AF30" s="71" t="str">
        <f t="shared" si="28"/>
        <v>EURAB6E29Y=</v>
      </c>
      <c r="AG30" s="71" t="str">
        <f t="shared" si="28"/>
        <v>EURAB6E30Y=</v>
      </c>
      <c r="AH30" s="71" t="str">
        <f t="shared" ref="AH30:AQ33" si="29">AH$11</f>
        <v>EURAB6E31Y=</v>
      </c>
      <c r="AI30" s="71" t="str">
        <f t="shared" si="29"/>
        <v>EURAB6E32Y=</v>
      </c>
      <c r="AJ30" s="71" t="str">
        <f t="shared" si="29"/>
        <v>EURAB6E33Y=</v>
      </c>
      <c r="AK30" s="71" t="str">
        <f t="shared" si="29"/>
        <v>EURAB6E34Y=</v>
      </c>
      <c r="AL30" s="71" t="str">
        <f t="shared" si="29"/>
        <v>EURAB6E35Y=</v>
      </c>
      <c r="AM30" s="71" t="str">
        <f t="shared" si="29"/>
        <v>EURAB6E36Y=</v>
      </c>
      <c r="AN30" s="71" t="str">
        <f t="shared" si="29"/>
        <v>EURAB6E37Y=</v>
      </c>
      <c r="AO30" s="71" t="str">
        <f t="shared" si="29"/>
        <v>EURAB6E38Y=</v>
      </c>
      <c r="AP30" s="71" t="str">
        <f t="shared" si="29"/>
        <v>EURAB6E39Y=</v>
      </c>
      <c r="AQ30" s="71" t="str">
        <f t="shared" si="29"/>
        <v>EURAB6E40Y=</v>
      </c>
      <c r="AR30" s="71" t="str">
        <f t="shared" ref="AR30:BA33" si="30">AR$11</f>
        <v>EURAB6E41Y=</v>
      </c>
      <c r="AS30" s="71" t="str">
        <f t="shared" si="30"/>
        <v>EURAB6E42Y=</v>
      </c>
      <c r="AT30" s="71" t="str">
        <f t="shared" si="30"/>
        <v>EURAB6E43Y=</v>
      </c>
      <c r="AU30" s="71" t="str">
        <f t="shared" si="30"/>
        <v>EURAB6E44Y=</v>
      </c>
      <c r="AV30" s="71" t="str">
        <f t="shared" si="30"/>
        <v>EURAB6E45Y=</v>
      </c>
      <c r="AW30" s="71" t="str">
        <f t="shared" si="30"/>
        <v>EURAB6E46Y=</v>
      </c>
      <c r="AX30" s="71" t="str">
        <f t="shared" si="30"/>
        <v>EURAB6E47Y=</v>
      </c>
      <c r="AY30" s="71" t="str">
        <f t="shared" si="30"/>
        <v>EURAB6E48Y=</v>
      </c>
      <c r="AZ30" s="71" t="str">
        <f t="shared" si="30"/>
        <v>EURAB6E49Y=</v>
      </c>
      <c r="BA30" s="71" t="str">
        <f t="shared" si="30"/>
        <v>EURAB6E50Y=</v>
      </c>
      <c r="BB30" s="71" t="str">
        <f t="shared" ref="BB30:BK33" si="31">BB$11</f>
        <v>EURAB6E51Y=</v>
      </c>
      <c r="BC30" s="71" t="str">
        <f t="shared" si="31"/>
        <v>EURAB6E52Y=</v>
      </c>
      <c r="BD30" s="71" t="str">
        <f t="shared" si="31"/>
        <v>EURAB6E53Y=</v>
      </c>
      <c r="BE30" s="71" t="str">
        <f t="shared" si="31"/>
        <v>EURAB6E54Y=</v>
      </c>
      <c r="BF30" s="71" t="str">
        <f t="shared" si="31"/>
        <v>EURAB6E55Y=</v>
      </c>
      <c r="BG30" s="71" t="str">
        <f t="shared" si="31"/>
        <v>EURAB6E56Y=</v>
      </c>
      <c r="BH30" s="71" t="str">
        <f t="shared" si="31"/>
        <v>EURAB6E57Y=</v>
      </c>
      <c r="BI30" s="71" t="str">
        <f t="shared" si="31"/>
        <v>EURAB6E58Y=</v>
      </c>
      <c r="BJ30" s="71" t="str">
        <f t="shared" si="31"/>
        <v>EURAB6E59Y=</v>
      </c>
      <c r="BK30" s="71" t="str">
        <f t="shared" si="31"/>
        <v>EURAB6E60Y=</v>
      </c>
    </row>
    <row r="31" spans="2:63" x14ac:dyDescent="0.25">
      <c r="B31" s="65" t="s">
        <v>106</v>
      </c>
      <c r="C31" s="69">
        <v>21</v>
      </c>
      <c r="D31" s="71" t="str">
        <f t="shared" si="26"/>
        <v>EURAB6E1Y=</v>
      </c>
      <c r="E31" s="71" t="str">
        <f t="shared" si="26"/>
        <v>EURAB6E2Y=</v>
      </c>
      <c r="F31" s="71" t="str">
        <f t="shared" si="26"/>
        <v>EURAB6E3Y=</v>
      </c>
      <c r="G31" s="71" t="str">
        <f t="shared" si="26"/>
        <v>EURAB6E4Y=</v>
      </c>
      <c r="H31" s="71" t="str">
        <f t="shared" si="26"/>
        <v>EURAB6E5Y=</v>
      </c>
      <c r="I31" s="71" t="str">
        <f t="shared" si="26"/>
        <v>EURAB6E6Y=</v>
      </c>
      <c r="J31" s="71" t="str">
        <f t="shared" si="26"/>
        <v>EURAB6E7Y=</v>
      </c>
      <c r="K31" s="71" t="str">
        <f t="shared" si="26"/>
        <v>EURAB6E8Y=</v>
      </c>
      <c r="L31" s="71" t="str">
        <f t="shared" si="26"/>
        <v>EURAB6E9Y=</v>
      </c>
      <c r="M31" s="71" t="str">
        <f t="shared" si="26"/>
        <v>EURAB6E10Y=</v>
      </c>
      <c r="N31" s="71" t="str">
        <f t="shared" si="27"/>
        <v>EURAB6E11Y=</v>
      </c>
      <c r="O31" s="71" t="str">
        <f t="shared" si="27"/>
        <v>EURAB6E12Y=</v>
      </c>
      <c r="P31" s="71" t="str">
        <f t="shared" si="27"/>
        <v>EURAB6E13Y=</v>
      </c>
      <c r="Q31" s="71" t="str">
        <f t="shared" si="27"/>
        <v>EURAB6E14Y=</v>
      </c>
      <c r="R31" s="71" t="str">
        <f t="shared" si="27"/>
        <v>EURAB6E15Y=</v>
      </c>
      <c r="S31" s="71" t="str">
        <f t="shared" si="27"/>
        <v>EURAB6E16Y=</v>
      </c>
      <c r="T31" s="71" t="str">
        <f t="shared" si="27"/>
        <v>EURAB6E17Y=</v>
      </c>
      <c r="U31" s="71" t="str">
        <f t="shared" si="27"/>
        <v>EURAB6E18Y=</v>
      </c>
      <c r="V31" s="71" t="str">
        <f t="shared" si="27"/>
        <v>EURAB6E19Y=</v>
      </c>
      <c r="W31" s="71" t="str">
        <f t="shared" si="27"/>
        <v>EURAB6E20Y=</v>
      </c>
      <c r="X31" s="71" t="str">
        <f t="shared" si="28"/>
        <v>EURAB6E21Y=</v>
      </c>
      <c r="Y31" s="71" t="str">
        <f t="shared" si="28"/>
        <v>EURAB6E22Y=</v>
      </c>
      <c r="Z31" s="71" t="str">
        <f t="shared" si="28"/>
        <v>EURAB6E23Y=</v>
      </c>
      <c r="AA31" s="71" t="str">
        <f t="shared" si="28"/>
        <v>EURAB6E24Y=</v>
      </c>
      <c r="AB31" s="71" t="str">
        <f t="shared" si="28"/>
        <v>EURAB6E25Y=</v>
      </c>
      <c r="AC31" s="71" t="str">
        <f t="shared" si="28"/>
        <v>EURAB6E26Y=</v>
      </c>
      <c r="AD31" s="71" t="str">
        <f t="shared" si="28"/>
        <v>EURAB6E27Y=</v>
      </c>
      <c r="AE31" s="71" t="str">
        <f t="shared" si="28"/>
        <v>EURAB6E28Y=</v>
      </c>
      <c r="AF31" s="71" t="str">
        <f t="shared" si="28"/>
        <v>EURAB6E29Y=</v>
      </c>
      <c r="AG31" s="71" t="str">
        <f t="shared" si="28"/>
        <v>EURAB6E30Y=</v>
      </c>
      <c r="AH31" s="71" t="str">
        <f t="shared" si="29"/>
        <v>EURAB6E31Y=</v>
      </c>
      <c r="AI31" s="71" t="str">
        <f t="shared" si="29"/>
        <v>EURAB6E32Y=</v>
      </c>
      <c r="AJ31" s="71" t="str">
        <f t="shared" si="29"/>
        <v>EURAB6E33Y=</v>
      </c>
      <c r="AK31" s="71" t="str">
        <f t="shared" si="29"/>
        <v>EURAB6E34Y=</v>
      </c>
      <c r="AL31" s="71" t="str">
        <f t="shared" si="29"/>
        <v>EURAB6E35Y=</v>
      </c>
      <c r="AM31" s="71" t="str">
        <f t="shared" si="29"/>
        <v>EURAB6E36Y=</v>
      </c>
      <c r="AN31" s="71" t="str">
        <f t="shared" si="29"/>
        <v>EURAB6E37Y=</v>
      </c>
      <c r="AO31" s="71" t="str">
        <f t="shared" si="29"/>
        <v>EURAB6E38Y=</v>
      </c>
      <c r="AP31" s="71" t="str">
        <f t="shared" si="29"/>
        <v>EURAB6E39Y=</v>
      </c>
      <c r="AQ31" s="71" t="str">
        <f t="shared" si="29"/>
        <v>EURAB6E40Y=</v>
      </c>
      <c r="AR31" s="71" t="str">
        <f t="shared" si="30"/>
        <v>EURAB6E41Y=</v>
      </c>
      <c r="AS31" s="71" t="str">
        <f t="shared" si="30"/>
        <v>EURAB6E42Y=</v>
      </c>
      <c r="AT31" s="71" t="str">
        <f t="shared" si="30"/>
        <v>EURAB6E43Y=</v>
      </c>
      <c r="AU31" s="71" t="str">
        <f t="shared" si="30"/>
        <v>EURAB6E44Y=</v>
      </c>
      <c r="AV31" s="71" t="str">
        <f t="shared" si="30"/>
        <v>EURAB6E45Y=</v>
      </c>
      <c r="AW31" s="71" t="str">
        <f t="shared" si="30"/>
        <v>EURAB6E46Y=</v>
      </c>
      <c r="AX31" s="71" t="str">
        <f t="shared" si="30"/>
        <v>EURAB6E47Y=</v>
      </c>
      <c r="AY31" s="71" t="str">
        <f t="shared" si="30"/>
        <v>EURAB6E48Y=</v>
      </c>
      <c r="AZ31" s="71" t="str">
        <f t="shared" si="30"/>
        <v>EURAB6E49Y=</v>
      </c>
      <c r="BA31" s="71" t="str">
        <f t="shared" si="30"/>
        <v>EURAB6E50Y=</v>
      </c>
      <c r="BB31" s="71" t="str">
        <f t="shared" si="31"/>
        <v>EURAB6E51Y=</v>
      </c>
      <c r="BC31" s="71" t="str">
        <f t="shared" si="31"/>
        <v>EURAB6E52Y=</v>
      </c>
      <c r="BD31" s="71" t="str">
        <f t="shared" si="31"/>
        <v>EURAB6E53Y=</v>
      </c>
      <c r="BE31" s="71" t="str">
        <f t="shared" si="31"/>
        <v>EURAB6E54Y=</v>
      </c>
      <c r="BF31" s="71" t="str">
        <f t="shared" si="31"/>
        <v>EURAB6E55Y=</v>
      </c>
      <c r="BG31" s="71" t="str">
        <f t="shared" si="31"/>
        <v>EURAB6E56Y=</v>
      </c>
      <c r="BH31" s="71" t="str">
        <f t="shared" si="31"/>
        <v>EURAB6E57Y=</v>
      </c>
      <c r="BI31" s="71" t="str">
        <f t="shared" si="31"/>
        <v>EURAB6E58Y=</v>
      </c>
      <c r="BJ31" s="71" t="str">
        <f t="shared" si="31"/>
        <v>EURAB6E59Y=</v>
      </c>
      <c r="BK31" s="71" t="str">
        <f t="shared" si="31"/>
        <v>EURAB6E60Y=</v>
      </c>
    </row>
    <row r="32" spans="2:63" x14ac:dyDescent="0.25">
      <c r="B32" s="65" t="s">
        <v>108</v>
      </c>
      <c r="C32" s="69">
        <v>22</v>
      </c>
      <c r="D32" s="71" t="str">
        <f t="shared" si="26"/>
        <v>EURAB6E1Y=</v>
      </c>
      <c r="E32" s="71" t="str">
        <f t="shared" si="26"/>
        <v>EURAB6E2Y=</v>
      </c>
      <c r="F32" s="71" t="str">
        <f t="shared" si="26"/>
        <v>EURAB6E3Y=</v>
      </c>
      <c r="G32" s="71" t="str">
        <f t="shared" si="26"/>
        <v>EURAB6E4Y=</v>
      </c>
      <c r="H32" s="71" t="str">
        <f t="shared" si="26"/>
        <v>EURAB6E5Y=</v>
      </c>
      <c r="I32" s="71" t="str">
        <f t="shared" si="26"/>
        <v>EURAB6E6Y=</v>
      </c>
      <c r="J32" s="71" t="str">
        <f t="shared" si="26"/>
        <v>EURAB6E7Y=</v>
      </c>
      <c r="K32" s="71" t="str">
        <f t="shared" si="26"/>
        <v>EURAB6E8Y=</v>
      </c>
      <c r="L32" s="71" t="str">
        <f t="shared" si="26"/>
        <v>EURAB6E9Y=</v>
      </c>
      <c r="M32" s="71" t="str">
        <f t="shared" si="26"/>
        <v>EURAB6E10Y=</v>
      </c>
      <c r="N32" s="71" t="str">
        <f t="shared" si="27"/>
        <v>EURAB6E11Y=</v>
      </c>
      <c r="O32" s="71" t="str">
        <f t="shared" si="27"/>
        <v>EURAB6E12Y=</v>
      </c>
      <c r="P32" s="71" t="str">
        <f t="shared" si="27"/>
        <v>EURAB6E13Y=</v>
      </c>
      <c r="Q32" s="71" t="str">
        <f t="shared" si="27"/>
        <v>EURAB6E14Y=</v>
      </c>
      <c r="R32" s="71" t="str">
        <f t="shared" si="27"/>
        <v>EURAB6E15Y=</v>
      </c>
      <c r="S32" s="71" t="str">
        <f t="shared" si="27"/>
        <v>EURAB6E16Y=</v>
      </c>
      <c r="T32" s="71" t="str">
        <f t="shared" si="27"/>
        <v>EURAB6E17Y=</v>
      </c>
      <c r="U32" s="71" t="str">
        <f t="shared" si="27"/>
        <v>EURAB6E18Y=</v>
      </c>
      <c r="V32" s="71" t="str">
        <f t="shared" si="27"/>
        <v>EURAB6E19Y=</v>
      </c>
      <c r="W32" s="71" t="str">
        <f t="shared" si="27"/>
        <v>EURAB6E20Y=</v>
      </c>
      <c r="X32" s="71" t="str">
        <f t="shared" si="28"/>
        <v>EURAB6E21Y=</v>
      </c>
      <c r="Y32" s="71" t="str">
        <f t="shared" si="28"/>
        <v>EURAB6E22Y=</v>
      </c>
      <c r="Z32" s="71" t="str">
        <f t="shared" si="28"/>
        <v>EURAB6E23Y=</v>
      </c>
      <c r="AA32" s="71" t="str">
        <f t="shared" si="28"/>
        <v>EURAB6E24Y=</v>
      </c>
      <c r="AB32" s="71" t="str">
        <f t="shared" si="28"/>
        <v>EURAB6E25Y=</v>
      </c>
      <c r="AC32" s="71" t="str">
        <f t="shared" si="28"/>
        <v>EURAB6E26Y=</v>
      </c>
      <c r="AD32" s="71" t="str">
        <f t="shared" si="28"/>
        <v>EURAB6E27Y=</v>
      </c>
      <c r="AE32" s="71" t="str">
        <f t="shared" si="28"/>
        <v>EURAB6E28Y=</v>
      </c>
      <c r="AF32" s="71" t="str">
        <f t="shared" si="28"/>
        <v>EURAB6E29Y=</v>
      </c>
      <c r="AG32" s="71" t="str">
        <f t="shared" si="28"/>
        <v>EURAB6E30Y=</v>
      </c>
      <c r="AH32" s="71" t="str">
        <f t="shared" si="29"/>
        <v>EURAB6E31Y=</v>
      </c>
      <c r="AI32" s="71" t="str">
        <f t="shared" si="29"/>
        <v>EURAB6E32Y=</v>
      </c>
      <c r="AJ32" s="71" t="str">
        <f t="shared" si="29"/>
        <v>EURAB6E33Y=</v>
      </c>
      <c r="AK32" s="71" t="str">
        <f t="shared" si="29"/>
        <v>EURAB6E34Y=</v>
      </c>
      <c r="AL32" s="71" t="str">
        <f t="shared" si="29"/>
        <v>EURAB6E35Y=</v>
      </c>
      <c r="AM32" s="71" t="str">
        <f t="shared" si="29"/>
        <v>EURAB6E36Y=</v>
      </c>
      <c r="AN32" s="71" t="str">
        <f t="shared" si="29"/>
        <v>EURAB6E37Y=</v>
      </c>
      <c r="AO32" s="71" t="str">
        <f t="shared" si="29"/>
        <v>EURAB6E38Y=</v>
      </c>
      <c r="AP32" s="71" t="str">
        <f t="shared" si="29"/>
        <v>EURAB6E39Y=</v>
      </c>
      <c r="AQ32" s="71" t="str">
        <f t="shared" si="29"/>
        <v>EURAB6E40Y=</v>
      </c>
      <c r="AR32" s="71" t="str">
        <f t="shared" si="30"/>
        <v>EURAB6E41Y=</v>
      </c>
      <c r="AS32" s="71" t="str">
        <f t="shared" si="30"/>
        <v>EURAB6E42Y=</v>
      </c>
      <c r="AT32" s="71" t="str">
        <f t="shared" si="30"/>
        <v>EURAB6E43Y=</v>
      </c>
      <c r="AU32" s="71" t="str">
        <f t="shared" si="30"/>
        <v>EURAB6E44Y=</v>
      </c>
      <c r="AV32" s="71" t="str">
        <f t="shared" si="30"/>
        <v>EURAB6E45Y=</v>
      </c>
      <c r="AW32" s="71" t="str">
        <f t="shared" si="30"/>
        <v>EURAB6E46Y=</v>
      </c>
      <c r="AX32" s="71" t="str">
        <f t="shared" si="30"/>
        <v>EURAB6E47Y=</v>
      </c>
      <c r="AY32" s="71" t="str">
        <f t="shared" si="30"/>
        <v>EURAB6E48Y=</v>
      </c>
      <c r="AZ32" s="71" t="str">
        <f t="shared" si="30"/>
        <v>EURAB6E49Y=</v>
      </c>
      <c r="BA32" s="71" t="str">
        <f t="shared" si="30"/>
        <v>EURAB6E50Y=</v>
      </c>
      <c r="BB32" s="71" t="str">
        <f t="shared" si="31"/>
        <v>EURAB6E51Y=</v>
      </c>
      <c r="BC32" s="71" t="str">
        <f t="shared" si="31"/>
        <v>EURAB6E52Y=</v>
      </c>
      <c r="BD32" s="71" t="str">
        <f t="shared" si="31"/>
        <v>EURAB6E53Y=</v>
      </c>
      <c r="BE32" s="71" t="str">
        <f t="shared" si="31"/>
        <v>EURAB6E54Y=</v>
      </c>
      <c r="BF32" s="71" t="str">
        <f t="shared" si="31"/>
        <v>EURAB6E55Y=</v>
      </c>
      <c r="BG32" s="71" t="str">
        <f t="shared" si="31"/>
        <v>EURAB6E56Y=</v>
      </c>
      <c r="BH32" s="71" t="str">
        <f t="shared" si="31"/>
        <v>EURAB6E57Y=</v>
      </c>
      <c r="BI32" s="71" t="str">
        <f t="shared" si="31"/>
        <v>EURAB6E58Y=</v>
      </c>
      <c r="BJ32" s="71" t="str">
        <f t="shared" si="31"/>
        <v>EURAB6E59Y=</v>
      </c>
      <c r="BK32" s="71" t="str">
        <f t="shared" si="31"/>
        <v>EURAB6E60Y=</v>
      </c>
    </row>
    <row r="33" spans="2:63" ht="16.5" customHeight="1" x14ac:dyDescent="0.25">
      <c r="B33" s="65" t="s">
        <v>21</v>
      </c>
      <c r="C33" s="69">
        <v>23</v>
      </c>
      <c r="D33" s="71" t="str">
        <f t="shared" si="26"/>
        <v>EURAB6E1Y=</v>
      </c>
      <c r="E33" s="71" t="str">
        <f t="shared" si="26"/>
        <v>EURAB6E2Y=</v>
      </c>
      <c r="F33" s="71" t="str">
        <f t="shared" si="26"/>
        <v>EURAB6E3Y=</v>
      </c>
      <c r="G33" s="71" t="str">
        <f t="shared" si="26"/>
        <v>EURAB6E4Y=</v>
      </c>
      <c r="H33" s="71" t="str">
        <f t="shared" si="26"/>
        <v>EURAB6E5Y=</v>
      </c>
      <c r="I33" s="71" t="str">
        <f t="shared" si="26"/>
        <v>EURAB6E6Y=</v>
      </c>
      <c r="J33" s="71" t="str">
        <f t="shared" si="26"/>
        <v>EURAB6E7Y=</v>
      </c>
      <c r="K33" s="71" t="str">
        <f t="shared" si="26"/>
        <v>EURAB6E8Y=</v>
      </c>
      <c r="L33" s="71" t="str">
        <f t="shared" si="26"/>
        <v>EURAB6E9Y=</v>
      </c>
      <c r="M33" s="71" t="str">
        <f t="shared" si="26"/>
        <v>EURAB6E10Y=</v>
      </c>
      <c r="N33" s="71" t="str">
        <f t="shared" si="27"/>
        <v>EURAB6E11Y=</v>
      </c>
      <c r="O33" s="71" t="str">
        <f t="shared" si="27"/>
        <v>EURAB6E12Y=</v>
      </c>
      <c r="P33" s="71" t="str">
        <f t="shared" si="27"/>
        <v>EURAB6E13Y=</v>
      </c>
      <c r="Q33" s="71" t="str">
        <f t="shared" si="27"/>
        <v>EURAB6E14Y=</v>
      </c>
      <c r="R33" s="71" t="str">
        <f t="shared" si="27"/>
        <v>EURAB6E15Y=</v>
      </c>
      <c r="S33" s="71" t="str">
        <f t="shared" si="27"/>
        <v>EURAB6E16Y=</v>
      </c>
      <c r="T33" s="71" t="str">
        <f t="shared" si="27"/>
        <v>EURAB6E17Y=</v>
      </c>
      <c r="U33" s="71" t="str">
        <f t="shared" si="27"/>
        <v>EURAB6E18Y=</v>
      </c>
      <c r="V33" s="71" t="str">
        <f t="shared" si="27"/>
        <v>EURAB6E19Y=</v>
      </c>
      <c r="W33" s="71" t="str">
        <f t="shared" si="27"/>
        <v>EURAB6E20Y=</v>
      </c>
      <c r="X33" s="71" t="str">
        <f t="shared" si="28"/>
        <v>EURAB6E21Y=</v>
      </c>
      <c r="Y33" s="71" t="str">
        <f t="shared" si="28"/>
        <v>EURAB6E22Y=</v>
      </c>
      <c r="Z33" s="71" t="str">
        <f t="shared" si="28"/>
        <v>EURAB6E23Y=</v>
      </c>
      <c r="AA33" s="71" t="str">
        <f t="shared" si="28"/>
        <v>EURAB6E24Y=</v>
      </c>
      <c r="AB33" s="71" t="str">
        <f t="shared" si="28"/>
        <v>EURAB6E25Y=</v>
      </c>
      <c r="AC33" s="71" t="str">
        <f t="shared" si="28"/>
        <v>EURAB6E26Y=</v>
      </c>
      <c r="AD33" s="71" t="str">
        <f t="shared" si="28"/>
        <v>EURAB6E27Y=</v>
      </c>
      <c r="AE33" s="71" t="str">
        <f t="shared" si="28"/>
        <v>EURAB6E28Y=</v>
      </c>
      <c r="AF33" s="71" t="str">
        <f t="shared" si="28"/>
        <v>EURAB6E29Y=</v>
      </c>
      <c r="AG33" s="71" t="str">
        <f t="shared" si="28"/>
        <v>EURAB6E30Y=</v>
      </c>
      <c r="AH33" s="71" t="str">
        <f t="shared" si="29"/>
        <v>EURAB6E31Y=</v>
      </c>
      <c r="AI33" s="71" t="str">
        <f t="shared" si="29"/>
        <v>EURAB6E32Y=</v>
      </c>
      <c r="AJ33" s="71" t="str">
        <f t="shared" si="29"/>
        <v>EURAB6E33Y=</v>
      </c>
      <c r="AK33" s="71" t="str">
        <f t="shared" si="29"/>
        <v>EURAB6E34Y=</v>
      </c>
      <c r="AL33" s="71" t="str">
        <f t="shared" si="29"/>
        <v>EURAB6E35Y=</v>
      </c>
      <c r="AM33" s="71" t="str">
        <f t="shared" si="29"/>
        <v>EURAB6E36Y=</v>
      </c>
      <c r="AN33" s="71" t="str">
        <f t="shared" si="29"/>
        <v>EURAB6E37Y=</v>
      </c>
      <c r="AO33" s="71" t="str">
        <f t="shared" si="29"/>
        <v>EURAB6E38Y=</v>
      </c>
      <c r="AP33" s="71" t="str">
        <f t="shared" si="29"/>
        <v>EURAB6E39Y=</v>
      </c>
      <c r="AQ33" s="71" t="str">
        <f t="shared" si="29"/>
        <v>EURAB6E40Y=</v>
      </c>
      <c r="AR33" s="71" t="str">
        <f t="shared" si="30"/>
        <v>EURAB6E41Y=</v>
      </c>
      <c r="AS33" s="71" t="str">
        <f t="shared" si="30"/>
        <v>EURAB6E42Y=</v>
      </c>
      <c r="AT33" s="71" t="str">
        <f t="shared" si="30"/>
        <v>EURAB6E43Y=</v>
      </c>
      <c r="AU33" s="71" t="str">
        <f t="shared" si="30"/>
        <v>EURAB6E44Y=</v>
      </c>
      <c r="AV33" s="71" t="str">
        <f t="shared" si="30"/>
        <v>EURAB6E45Y=</v>
      </c>
      <c r="AW33" s="71" t="str">
        <f t="shared" si="30"/>
        <v>EURAB6E46Y=</v>
      </c>
      <c r="AX33" s="71" t="str">
        <f t="shared" si="30"/>
        <v>EURAB6E47Y=</v>
      </c>
      <c r="AY33" s="71" t="str">
        <f t="shared" si="30"/>
        <v>EURAB6E48Y=</v>
      </c>
      <c r="AZ33" s="71" t="str">
        <f t="shared" si="30"/>
        <v>EURAB6E49Y=</v>
      </c>
      <c r="BA33" s="71" t="str">
        <f t="shared" si="30"/>
        <v>EURAB6E50Y=</v>
      </c>
      <c r="BB33" s="71" t="str">
        <f t="shared" si="31"/>
        <v>EURAB6E51Y=</v>
      </c>
      <c r="BC33" s="71" t="str">
        <f t="shared" si="31"/>
        <v>EURAB6E52Y=</v>
      </c>
      <c r="BD33" s="71" t="str">
        <f t="shared" si="31"/>
        <v>EURAB6E53Y=</v>
      </c>
      <c r="BE33" s="71" t="str">
        <f t="shared" si="31"/>
        <v>EURAB6E54Y=</v>
      </c>
      <c r="BF33" s="71" t="str">
        <f t="shared" si="31"/>
        <v>EURAB6E55Y=</v>
      </c>
      <c r="BG33" s="71" t="str">
        <f t="shared" si="31"/>
        <v>EURAB6E56Y=</v>
      </c>
      <c r="BH33" s="71" t="str">
        <f t="shared" si="31"/>
        <v>EURAB6E57Y=</v>
      </c>
      <c r="BI33" s="71" t="str">
        <f t="shared" si="31"/>
        <v>EURAB6E58Y=</v>
      </c>
      <c r="BJ33" s="71" t="str">
        <f t="shared" si="31"/>
        <v>EURAB6E59Y=</v>
      </c>
      <c r="BK33" s="71" t="str">
        <f t="shared" si="31"/>
        <v>EURAB6E60Y=</v>
      </c>
    </row>
    <row r="34" spans="2:63" x14ac:dyDescent="0.25">
      <c r="B34" s="65" t="s">
        <v>33</v>
      </c>
      <c r="C34" s="69">
        <v>24</v>
      </c>
      <c r="D34" s="71" t="str">
        <f>"NOKAB3O"&amp;D$6&amp;"Y="</f>
        <v>NOKAB3O1Y=</v>
      </c>
      <c r="E34" s="71" t="str">
        <f t="shared" ref="E34:AJ34" si="32">"NOKAB6O"&amp;E$6&amp;"Y="</f>
        <v>NOKAB6O2Y=</v>
      </c>
      <c r="F34" s="71" t="str">
        <f t="shared" si="32"/>
        <v>NOKAB6O3Y=</v>
      </c>
      <c r="G34" s="71" t="str">
        <f t="shared" si="32"/>
        <v>NOKAB6O4Y=</v>
      </c>
      <c r="H34" s="71" t="str">
        <f t="shared" si="32"/>
        <v>NOKAB6O5Y=</v>
      </c>
      <c r="I34" s="71" t="str">
        <f t="shared" si="32"/>
        <v>NOKAB6O6Y=</v>
      </c>
      <c r="J34" s="71" t="str">
        <f t="shared" si="32"/>
        <v>NOKAB6O7Y=</v>
      </c>
      <c r="K34" s="71" t="str">
        <f t="shared" si="32"/>
        <v>NOKAB6O8Y=</v>
      </c>
      <c r="L34" s="71" t="str">
        <f t="shared" si="32"/>
        <v>NOKAB6O9Y=</v>
      </c>
      <c r="M34" s="71" t="str">
        <f t="shared" si="32"/>
        <v>NOKAB6O10Y=</v>
      </c>
      <c r="N34" s="71" t="str">
        <f t="shared" si="32"/>
        <v>NOKAB6O11Y=</v>
      </c>
      <c r="O34" s="71" t="str">
        <f t="shared" si="32"/>
        <v>NOKAB6O12Y=</v>
      </c>
      <c r="P34" s="71" t="str">
        <f t="shared" si="32"/>
        <v>NOKAB6O13Y=</v>
      </c>
      <c r="Q34" s="71" t="str">
        <f t="shared" si="32"/>
        <v>NOKAB6O14Y=</v>
      </c>
      <c r="R34" s="71" t="str">
        <f t="shared" si="32"/>
        <v>NOKAB6O15Y=</v>
      </c>
      <c r="S34" s="71" t="str">
        <f t="shared" si="32"/>
        <v>NOKAB6O16Y=</v>
      </c>
      <c r="T34" s="71" t="str">
        <f t="shared" si="32"/>
        <v>NOKAB6O17Y=</v>
      </c>
      <c r="U34" s="71" t="str">
        <f t="shared" si="32"/>
        <v>NOKAB6O18Y=</v>
      </c>
      <c r="V34" s="71" t="str">
        <f t="shared" si="32"/>
        <v>NOKAB6O19Y=</v>
      </c>
      <c r="W34" s="71" t="str">
        <f t="shared" si="32"/>
        <v>NOKAB6O20Y=</v>
      </c>
      <c r="X34" s="71" t="str">
        <f t="shared" si="32"/>
        <v>NOKAB6O21Y=</v>
      </c>
      <c r="Y34" s="71" t="str">
        <f t="shared" si="32"/>
        <v>NOKAB6O22Y=</v>
      </c>
      <c r="Z34" s="71" t="str">
        <f t="shared" si="32"/>
        <v>NOKAB6O23Y=</v>
      </c>
      <c r="AA34" s="71" t="str">
        <f t="shared" si="32"/>
        <v>NOKAB6O24Y=</v>
      </c>
      <c r="AB34" s="71" t="str">
        <f t="shared" si="32"/>
        <v>NOKAB6O25Y=</v>
      </c>
      <c r="AC34" s="71" t="str">
        <f t="shared" si="32"/>
        <v>NOKAB6O26Y=</v>
      </c>
      <c r="AD34" s="71" t="str">
        <f t="shared" si="32"/>
        <v>NOKAB6O27Y=</v>
      </c>
      <c r="AE34" s="71" t="str">
        <f t="shared" si="32"/>
        <v>NOKAB6O28Y=</v>
      </c>
      <c r="AF34" s="71" t="str">
        <f t="shared" si="32"/>
        <v>NOKAB6O29Y=</v>
      </c>
      <c r="AG34" s="71" t="str">
        <f t="shared" si="32"/>
        <v>NOKAB6O30Y=</v>
      </c>
      <c r="AH34" s="71" t="str">
        <f t="shared" si="32"/>
        <v>NOKAB6O31Y=</v>
      </c>
      <c r="AI34" s="71" t="str">
        <f t="shared" si="32"/>
        <v>NOKAB6O32Y=</v>
      </c>
      <c r="AJ34" s="71" t="str">
        <f t="shared" si="32"/>
        <v>NOKAB6O33Y=</v>
      </c>
      <c r="AK34" s="71" t="str">
        <f t="shared" ref="AK34:BK34" si="33">"NOKAB6O"&amp;AK$6&amp;"Y="</f>
        <v>NOKAB6O34Y=</v>
      </c>
      <c r="AL34" s="71" t="str">
        <f t="shared" si="33"/>
        <v>NOKAB6O35Y=</v>
      </c>
      <c r="AM34" s="71" t="str">
        <f t="shared" si="33"/>
        <v>NOKAB6O36Y=</v>
      </c>
      <c r="AN34" s="71" t="str">
        <f t="shared" si="33"/>
        <v>NOKAB6O37Y=</v>
      </c>
      <c r="AO34" s="71" t="str">
        <f t="shared" si="33"/>
        <v>NOKAB6O38Y=</v>
      </c>
      <c r="AP34" s="71" t="str">
        <f t="shared" si="33"/>
        <v>NOKAB6O39Y=</v>
      </c>
      <c r="AQ34" s="71" t="str">
        <f t="shared" si="33"/>
        <v>NOKAB6O40Y=</v>
      </c>
      <c r="AR34" s="71" t="str">
        <f t="shared" si="33"/>
        <v>NOKAB6O41Y=</v>
      </c>
      <c r="AS34" s="71" t="str">
        <f t="shared" si="33"/>
        <v>NOKAB6O42Y=</v>
      </c>
      <c r="AT34" s="71" t="str">
        <f t="shared" si="33"/>
        <v>NOKAB6O43Y=</v>
      </c>
      <c r="AU34" s="71" t="str">
        <f t="shared" si="33"/>
        <v>NOKAB6O44Y=</v>
      </c>
      <c r="AV34" s="71" t="str">
        <f t="shared" si="33"/>
        <v>NOKAB6O45Y=</v>
      </c>
      <c r="AW34" s="71" t="str">
        <f t="shared" si="33"/>
        <v>NOKAB6O46Y=</v>
      </c>
      <c r="AX34" s="71" t="str">
        <f t="shared" si="33"/>
        <v>NOKAB6O47Y=</v>
      </c>
      <c r="AY34" s="71" t="str">
        <f t="shared" si="33"/>
        <v>NOKAB6O48Y=</v>
      </c>
      <c r="AZ34" s="71" t="str">
        <f t="shared" si="33"/>
        <v>NOKAB6O49Y=</v>
      </c>
      <c r="BA34" s="71" t="str">
        <f t="shared" si="33"/>
        <v>NOKAB6O50Y=</v>
      </c>
      <c r="BB34" s="71" t="str">
        <f t="shared" si="33"/>
        <v>NOKAB6O51Y=</v>
      </c>
      <c r="BC34" s="71" t="str">
        <f t="shared" si="33"/>
        <v>NOKAB6O52Y=</v>
      </c>
      <c r="BD34" s="71" t="str">
        <f t="shared" si="33"/>
        <v>NOKAB6O53Y=</v>
      </c>
      <c r="BE34" s="71" t="str">
        <f t="shared" si="33"/>
        <v>NOKAB6O54Y=</v>
      </c>
      <c r="BF34" s="71" t="str">
        <f t="shared" si="33"/>
        <v>NOKAB6O55Y=</v>
      </c>
      <c r="BG34" s="71" t="str">
        <f t="shared" si="33"/>
        <v>NOKAB6O56Y=</v>
      </c>
      <c r="BH34" s="71" t="str">
        <f t="shared" si="33"/>
        <v>NOKAB6O57Y=</v>
      </c>
      <c r="BI34" s="71" t="str">
        <f t="shared" si="33"/>
        <v>NOKAB6O58Y=</v>
      </c>
      <c r="BJ34" s="71" t="str">
        <f t="shared" si="33"/>
        <v>NOKAB6O59Y=</v>
      </c>
      <c r="BK34" s="71" t="str">
        <f t="shared" si="33"/>
        <v>NOKAB6O60Y=</v>
      </c>
    </row>
    <row r="35" spans="2:63" x14ac:dyDescent="0.25">
      <c r="B35" s="65" t="s">
        <v>112</v>
      </c>
      <c r="C35" s="69">
        <v>25</v>
      </c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</row>
    <row r="36" spans="2:63" x14ac:dyDescent="0.25">
      <c r="B36" s="65" t="s">
        <v>23</v>
      </c>
      <c r="C36" s="69">
        <v>26</v>
      </c>
      <c r="D36" s="71" t="str">
        <f t="shared" ref="D36:AI36" si="34">D$11</f>
        <v>EURAB6E1Y=</v>
      </c>
      <c r="E36" s="71" t="str">
        <f t="shared" si="34"/>
        <v>EURAB6E2Y=</v>
      </c>
      <c r="F36" s="71" t="str">
        <f t="shared" si="34"/>
        <v>EURAB6E3Y=</v>
      </c>
      <c r="G36" s="71" t="str">
        <f t="shared" si="34"/>
        <v>EURAB6E4Y=</v>
      </c>
      <c r="H36" s="71" t="str">
        <f t="shared" si="34"/>
        <v>EURAB6E5Y=</v>
      </c>
      <c r="I36" s="71" t="str">
        <f t="shared" si="34"/>
        <v>EURAB6E6Y=</v>
      </c>
      <c r="J36" s="71" t="str">
        <f t="shared" si="34"/>
        <v>EURAB6E7Y=</v>
      </c>
      <c r="K36" s="71" t="str">
        <f t="shared" si="34"/>
        <v>EURAB6E8Y=</v>
      </c>
      <c r="L36" s="71" t="str">
        <f t="shared" si="34"/>
        <v>EURAB6E9Y=</v>
      </c>
      <c r="M36" s="71" t="str">
        <f t="shared" si="34"/>
        <v>EURAB6E10Y=</v>
      </c>
      <c r="N36" s="71" t="str">
        <f t="shared" si="34"/>
        <v>EURAB6E11Y=</v>
      </c>
      <c r="O36" s="71" t="str">
        <f t="shared" si="34"/>
        <v>EURAB6E12Y=</v>
      </c>
      <c r="P36" s="71" t="str">
        <f t="shared" si="34"/>
        <v>EURAB6E13Y=</v>
      </c>
      <c r="Q36" s="71" t="str">
        <f t="shared" si="34"/>
        <v>EURAB6E14Y=</v>
      </c>
      <c r="R36" s="71" t="str">
        <f t="shared" si="34"/>
        <v>EURAB6E15Y=</v>
      </c>
      <c r="S36" s="71" t="str">
        <f t="shared" si="34"/>
        <v>EURAB6E16Y=</v>
      </c>
      <c r="T36" s="71" t="str">
        <f t="shared" si="34"/>
        <v>EURAB6E17Y=</v>
      </c>
      <c r="U36" s="71" t="str">
        <f t="shared" si="34"/>
        <v>EURAB6E18Y=</v>
      </c>
      <c r="V36" s="71" t="str">
        <f t="shared" si="34"/>
        <v>EURAB6E19Y=</v>
      </c>
      <c r="W36" s="71" t="str">
        <f t="shared" si="34"/>
        <v>EURAB6E20Y=</v>
      </c>
      <c r="X36" s="71" t="str">
        <f t="shared" si="34"/>
        <v>EURAB6E21Y=</v>
      </c>
      <c r="Y36" s="71" t="str">
        <f t="shared" si="34"/>
        <v>EURAB6E22Y=</v>
      </c>
      <c r="Z36" s="71" t="str">
        <f t="shared" si="34"/>
        <v>EURAB6E23Y=</v>
      </c>
      <c r="AA36" s="71" t="str">
        <f t="shared" si="34"/>
        <v>EURAB6E24Y=</v>
      </c>
      <c r="AB36" s="71" t="str">
        <f t="shared" si="34"/>
        <v>EURAB6E25Y=</v>
      </c>
      <c r="AC36" s="71" t="str">
        <f t="shared" si="34"/>
        <v>EURAB6E26Y=</v>
      </c>
      <c r="AD36" s="71" t="str">
        <f t="shared" si="34"/>
        <v>EURAB6E27Y=</v>
      </c>
      <c r="AE36" s="71" t="str">
        <f t="shared" si="34"/>
        <v>EURAB6E28Y=</v>
      </c>
      <c r="AF36" s="71" t="str">
        <f t="shared" si="34"/>
        <v>EURAB6E29Y=</v>
      </c>
      <c r="AG36" s="71" t="str">
        <f t="shared" si="34"/>
        <v>EURAB6E30Y=</v>
      </c>
      <c r="AH36" s="71" t="str">
        <f t="shared" si="34"/>
        <v>EURAB6E31Y=</v>
      </c>
      <c r="AI36" s="71" t="str">
        <f t="shared" si="34"/>
        <v>EURAB6E32Y=</v>
      </c>
      <c r="AJ36" s="71" t="str">
        <f t="shared" ref="AJ36:BK36" si="35">AJ$11</f>
        <v>EURAB6E33Y=</v>
      </c>
      <c r="AK36" s="71" t="str">
        <f t="shared" si="35"/>
        <v>EURAB6E34Y=</v>
      </c>
      <c r="AL36" s="71" t="str">
        <f t="shared" si="35"/>
        <v>EURAB6E35Y=</v>
      </c>
      <c r="AM36" s="71" t="str">
        <f t="shared" si="35"/>
        <v>EURAB6E36Y=</v>
      </c>
      <c r="AN36" s="71" t="str">
        <f t="shared" si="35"/>
        <v>EURAB6E37Y=</v>
      </c>
      <c r="AO36" s="71" t="str">
        <f t="shared" si="35"/>
        <v>EURAB6E38Y=</v>
      </c>
      <c r="AP36" s="71" t="str">
        <f t="shared" si="35"/>
        <v>EURAB6E39Y=</v>
      </c>
      <c r="AQ36" s="71" t="str">
        <f t="shared" si="35"/>
        <v>EURAB6E40Y=</v>
      </c>
      <c r="AR36" s="71" t="str">
        <f t="shared" si="35"/>
        <v>EURAB6E41Y=</v>
      </c>
      <c r="AS36" s="71" t="str">
        <f t="shared" si="35"/>
        <v>EURAB6E42Y=</v>
      </c>
      <c r="AT36" s="71" t="str">
        <f t="shared" si="35"/>
        <v>EURAB6E43Y=</v>
      </c>
      <c r="AU36" s="71" t="str">
        <f t="shared" si="35"/>
        <v>EURAB6E44Y=</v>
      </c>
      <c r="AV36" s="71" t="str">
        <f t="shared" si="35"/>
        <v>EURAB6E45Y=</v>
      </c>
      <c r="AW36" s="71" t="str">
        <f t="shared" si="35"/>
        <v>EURAB6E46Y=</v>
      </c>
      <c r="AX36" s="71" t="str">
        <f t="shared" si="35"/>
        <v>EURAB6E47Y=</v>
      </c>
      <c r="AY36" s="71" t="str">
        <f t="shared" si="35"/>
        <v>EURAB6E48Y=</v>
      </c>
      <c r="AZ36" s="71" t="str">
        <f t="shared" si="35"/>
        <v>EURAB6E49Y=</v>
      </c>
      <c r="BA36" s="71" t="str">
        <f t="shared" si="35"/>
        <v>EURAB6E50Y=</v>
      </c>
      <c r="BB36" s="71" t="str">
        <f t="shared" si="35"/>
        <v>EURAB6E51Y=</v>
      </c>
      <c r="BC36" s="71" t="str">
        <f t="shared" si="35"/>
        <v>EURAB6E52Y=</v>
      </c>
      <c r="BD36" s="71" t="str">
        <f t="shared" si="35"/>
        <v>EURAB6E53Y=</v>
      </c>
      <c r="BE36" s="71" t="str">
        <f t="shared" si="35"/>
        <v>EURAB6E54Y=</v>
      </c>
      <c r="BF36" s="71" t="str">
        <f t="shared" si="35"/>
        <v>EURAB6E55Y=</v>
      </c>
      <c r="BG36" s="71" t="str">
        <f t="shared" si="35"/>
        <v>EURAB6E56Y=</v>
      </c>
      <c r="BH36" s="71" t="str">
        <f t="shared" si="35"/>
        <v>EURAB6E57Y=</v>
      </c>
      <c r="BI36" s="71" t="str">
        <f t="shared" si="35"/>
        <v>EURAB6E58Y=</v>
      </c>
      <c r="BJ36" s="71" t="str">
        <f t="shared" si="35"/>
        <v>EURAB6E59Y=</v>
      </c>
      <c r="BK36" s="71" t="str">
        <f t="shared" si="35"/>
        <v>EURAB6E60Y=</v>
      </c>
    </row>
    <row r="37" spans="2:63" x14ac:dyDescent="0.25">
      <c r="B37" s="65" t="s">
        <v>116</v>
      </c>
      <c r="C37" s="69">
        <v>27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</row>
    <row r="38" spans="2:63" x14ac:dyDescent="0.25">
      <c r="B38" s="65" t="s">
        <v>119</v>
      </c>
      <c r="C38" s="69">
        <v>28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</row>
    <row r="39" spans="2:63" x14ac:dyDescent="0.25">
      <c r="B39" s="65" t="s">
        <v>25</v>
      </c>
      <c r="C39" s="69">
        <v>29</v>
      </c>
      <c r="D39" s="71" t="str">
        <f t="shared" ref="D39:M41" si="36">D$11</f>
        <v>EURAB6E1Y=</v>
      </c>
      <c r="E39" s="71" t="str">
        <f t="shared" si="36"/>
        <v>EURAB6E2Y=</v>
      </c>
      <c r="F39" s="71" t="str">
        <f t="shared" si="36"/>
        <v>EURAB6E3Y=</v>
      </c>
      <c r="G39" s="71" t="str">
        <f t="shared" si="36"/>
        <v>EURAB6E4Y=</v>
      </c>
      <c r="H39" s="71" t="str">
        <f t="shared" si="36"/>
        <v>EURAB6E5Y=</v>
      </c>
      <c r="I39" s="71" t="str">
        <f t="shared" si="36"/>
        <v>EURAB6E6Y=</v>
      </c>
      <c r="J39" s="71" t="str">
        <f t="shared" si="36"/>
        <v>EURAB6E7Y=</v>
      </c>
      <c r="K39" s="71" t="str">
        <f t="shared" si="36"/>
        <v>EURAB6E8Y=</v>
      </c>
      <c r="L39" s="71" t="str">
        <f t="shared" si="36"/>
        <v>EURAB6E9Y=</v>
      </c>
      <c r="M39" s="71" t="str">
        <f t="shared" si="36"/>
        <v>EURAB6E10Y=</v>
      </c>
      <c r="N39" s="71" t="str">
        <f t="shared" ref="N39:W41" si="37">N$11</f>
        <v>EURAB6E11Y=</v>
      </c>
      <c r="O39" s="71" t="str">
        <f t="shared" si="37"/>
        <v>EURAB6E12Y=</v>
      </c>
      <c r="P39" s="71" t="str">
        <f t="shared" si="37"/>
        <v>EURAB6E13Y=</v>
      </c>
      <c r="Q39" s="71" t="str">
        <f t="shared" si="37"/>
        <v>EURAB6E14Y=</v>
      </c>
      <c r="R39" s="71" t="str">
        <f t="shared" si="37"/>
        <v>EURAB6E15Y=</v>
      </c>
      <c r="S39" s="71" t="str">
        <f t="shared" si="37"/>
        <v>EURAB6E16Y=</v>
      </c>
      <c r="T39" s="71" t="str">
        <f t="shared" si="37"/>
        <v>EURAB6E17Y=</v>
      </c>
      <c r="U39" s="71" t="str">
        <f t="shared" si="37"/>
        <v>EURAB6E18Y=</v>
      </c>
      <c r="V39" s="71" t="str">
        <f t="shared" si="37"/>
        <v>EURAB6E19Y=</v>
      </c>
      <c r="W39" s="71" t="str">
        <f t="shared" si="37"/>
        <v>EURAB6E20Y=</v>
      </c>
      <c r="X39" s="71" t="str">
        <f t="shared" ref="X39:AG41" si="38">X$11</f>
        <v>EURAB6E21Y=</v>
      </c>
      <c r="Y39" s="71" t="str">
        <f t="shared" si="38"/>
        <v>EURAB6E22Y=</v>
      </c>
      <c r="Z39" s="71" t="str">
        <f t="shared" si="38"/>
        <v>EURAB6E23Y=</v>
      </c>
      <c r="AA39" s="71" t="str">
        <f t="shared" si="38"/>
        <v>EURAB6E24Y=</v>
      </c>
      <c r="AB39" s="71" t="str">
        <f t="shared" si="38"/>
        <v>EURAB6E25Y=</v>
      </c>
      <c r="AC39" s="71" t="str">
        <f t="shared" si="38"/>
        <v>EURAB6E26Y=</v>
      </c>
      <c r="AD39" s="71" t="str">
        <f t="shared" si="38"/>
        <v>EURAB6E27Y=</v>
      </c>
      <c r="AE39" s="71" t="str">
        <f t="shared" si="38"/>
        <v>EURAB6E28Y=</v>
      </c>
      <c r="AF39" s="71" t="str">
        <f t="shared" si="38"/>
        <v>EURAB6E29Y=</v>
      </c>
      <c r="AG39" s="71" t="str">
        <f t="shared" si="38"/>
        <v>EURAB6E30Y=</v>
      </c>
      <c r="AH39" s="71" t="str">
        <f t="shared" ref="AH39:AQ41" si="39">AH$11</f>
        <v>EURAB6E31Y=</v>
      </c>
      <c r="AI39" s="71" t="str">
        <f t="shared" si="39"/>
        <v>EURAB6E32Y=</v>
      </c>
      <c r="AJ39" s="71" t="str">
        <f t="shared" si="39"/>
        <v>EURAB6E33Y=</v>
      </c>
      <c r="AK39" s="71" t="str">
        <f t="shared" si="39"/>
        <v>EURAB6E34Y=</v>
      </c>
      <c r="AL39" s="71" t="str">
        <f t="shared" si="39"/>
        <v>EURAB6E35Y=</v>
      </c>
      <c r="AM39" s="71" t="str">
        <f t="shared" si="39"/>
        <v>EURAB6E36Y=</v>
      </c>
      <c r="AN39" s="71" t="str">
        <f t="shared" si="39"/>
        <v>EURAB6E37Y=</v>
      </c>
      <c r="AO39" s="71" t="str">
        <f t="shared" si="39"/>
        <v>EURAB6E38Y=</v>
      </c>
      <c r="AP39" s="71" t="str">
        <f t="shared" si="39"/>
        <v>EURAB6E39Y=</v>
      </c>
      <c r="AQ39" s="71" t="str">
        <f t="shared" si="39"/>
        <v>EURAB6E40Y=</v>
      </c>
      <c r="AR39" s="71" t="str">
        <f t="shared" ref="AR39:BA41" si="40">AR$11</f>
        <v>EURAB6E41Y=</v>
      </c>
      <c r="AS39" s="71" t="str">
        <f t="shared" si="40"/>
        <v>EURAB6E42Y=</v>
      </c>
      <c r="AT39" s="71" t="str">
        <f t="shared" si="40"/>
        <v>EURAB6E43Y=</v>
      </c>
      <c r="AU39" s="71" t="str">
        <f t="shared" si="40"/>
        <v>EURAB6E44Y=</v>
      </c>
      <c r="AV39" s="71" t="str">
        <f t="shared" si="40"/>
        <v>EURAB6E45Y=</v>
      </c>
      <c r="AW39" s="71" t="str">
        <f t="shared" si="40"/>
        <v>EURAB6E46Y=</v>
      </c>
      <c r="AX39" s="71" t="str">
        <f t="shared" si="40"/>
        <v>EURAB6E47Y=</v>
      </c>
      <c r="AY39" s="71" t="str">
        <f t="shared" si="40"/>
        <v>EURAB6E48Y=</v>
      </c>
      <c r="AZ39" s="71" t="str">
        <f t="shared" si="40"/>
        <v>EURAB6E49Y=</v>
      </c>
      <c r="BA39" s="71" t="str">
        <f t="shared" si="40"/>
        <v>EURAB6E50Y=</v>
      </c>
      <c r="BB39" s="71" t="str">
        <f t="shared" ref="BB39:BK41" si="41">BB$11</f>
        <v>EURAB6E51Y=</v>
      </c>
      <c r="BC39" s="71" t="str">
        <f t="shared" si="41"/>
        <v>EURAB6E52Y=</v>
      </c>
      <c r="BD39" s="71" t="str">
        <f t="shared" si="41"/>
        <v>EURAB6E53Y=</v>
      </c>
      <c r="BE39" s="71" t="str">
        <f t="shared" si="41"/>
        <v>EURAB6E54Y=</v>
      </c>
      <c r="BF39" s="71" t="str">
        <f t="shared" si="41"/>
        <v>EURAB6E55Y=</v>
      </c>
      <c r="BG39" s="71" t="str">
        <f t="shared" si="41"/>
        <v>EURAB6E56Y=</v>
      </c>
      <c r="BH39" s="71" t="str">
        <f t="shared" si="41"/>
        <v>EURAB6E57Y=</v>
      </c>
      <c r="BI39" s="71" t="str">
        <f t="shared" si="41"/>
        <v>EURAB6E58Y=</v>
      </c>
      <c r="BJ39" s="71" t="str">
        <f t="shared" si="41"/>
        <v>EURAB6E59Y=</v>
      </c>
      <c r="BK39" s="71" t="str">
        <f t="shared" si="41"/>
        <v>EURAB6E60Y=</v>
      </c>
    </row>
    <row r="40" spans="2:63" x14ac:dyDescent="0.25">
      <c r="B40" s="65" t="s">
        <v>27</v>
      </c>
      <c r="C40" s="69">
        <v>30</v>
      </c>
      <c r="D40" s="71" t="str">
        <f t="shared" si="36"/>
        <v>EURAB6E1Y=</v>
      </c>
      <c r="E40" s="71" t="str">
        <f t="shared" si="36"/>
        <v>EURAB6E2Y=</v>
      </c>
      <c r="F40" s="71" t="str">
        <f t="shared" si="36"/>
        <v>EURAB6E3Y=</v>
      </c>
      <c r="G40" s="71" t="str">
        <f t="shared" si="36"/>
        <v>EURAB6E4Y=</v>
      </c>
      <c r="H40" s="71" t="str">
        <f t="shared" si="36"/>
        <v>EURAB6E5Y=</v>
      </c>
      <c r="I40" s="71" t="str">
        <f t="shared" si="36"/>
        <v>EURAB6E6Y=</v>
      </c>
      <c r="J40" s="71" t="str">
        <f t="shared" si="36"/>
        <v>EURAB6E7Y=</v>
      </c>
      <c r="K40" s="71" t="str">
        <f t="shared" si="36"/>
        <v>EURAB6E8Y=</v>
      </c>
      <c r="L40" s="71" t="str">
        <f t="shared" si="36"/>
        <v>EURAB6E9Y=</v>
      </c>
      <c r="M40" s="71" t="str">
        <f t="shared" si="36"/>
        <v>EURAB6E10Y=</v>
      </c>
      <c r="N40" s="71" t="str">
        <f t="shared" si="37"/>
        <v>EURAB6E11Y=</v>
      </c>
      <c r="O40" s="71" t="str">
        <f t="shared" si="37"/>
        <v>EURAB6E12Y=</v>
      </c>
      <c r="P40" s="71" t="str">
        <f t="shared" si="37"/>
        <v>EURAB6E13Y=</v>
      </c>
      <c r="Q40" s="71" t="str">
        <f t="shared" si="37"/>
        <v>EURAB6E14Y=</v>
      </c>
      <c r="R40" s="71" t="str">
        <f t="shared" si="37"/>
        <v>EURAB6E15Y=</v>
      </c>
      <c r="S40" s="71" t="str">
        <f t="shared" si="37"/>
        <v>EURAB6E16Y=</v>
      </c>
      <c r="T40" s="71" t="str">
        <f t="shared" si="37"/>
        <v>EURAB6E17Y=</v>
      </c>
      <c r="U40" s="71" t="str">
        <f t="shared" si="37"/>
        <v>EURAB6E18Y=</v>
      </c>
      <c r="V40" s="71" t="str">
        <f t="shared" si="37"/>
        <v>EURAB6E19Y=</v>
      </c>
      <c r="W40" s="71" t="str">
        <f t="shared" si="37"/>
        <v>EURAB6E20Y=</v>
      </c>
      <c r="X40" s="71" t="str">
        <f t="shared" si="38"/>
        <v>EURAB6E21Y=</v>
      </c>
      <c r="Y40" s="71" t="str">
        <f t="shared" si="38"/>
        <v>EURAB6E22Y=</v>
      </c>
      <c r="Z40" s="71" t="str">
        <f t="shared" si="38"/>
        <v>EURAB6E23Y=</v>
      </c>
      <c r="AA40" s="71" t="str">
        <f t="shared" si="38"/>
        <v>EURAB6E24Y=</v>
      </c>
      <c r="AB40" s="71" t="str">
        <f t="shared" si="38"/>
        <v>EURAB6E25Y=</v>
      </c>
      <c r="AC40" s="71" t="str">
        <f t="shared" si="38"/>
        <v>EURAB6E26Y=</v>
      </c>
      <c r="AD40" s="71" t="str">
        <f t="shared" si="38"/>
        <v>EURAB6E27Y=</v>
      </c>
      <c r="AE40" s="71" t="str">
        <f t="shared" si="38"/>
        <v>EURAB6E28Y=</v>
      </c>
      <c r="AF40" s="71" t="str">
        <f t="shared" si="38"/>
        <v>EURAB6E29Y=</v>
      </c>
      <c r="AG40" s="71" t="str">
        <f t="shared" si="38"/>
        <v>EURAB6E30Y=</v>
      </c>
      <c r="AH40" s="71" t="str">
        <f t="shared" si="39"/>
        <v>EURAB6E31Y=</v>
      </c>
      <c r="AI40" s="71" t="str">
        <f t="shared" si="39"/>
        <v>EURAB6E32Y=</v>
      </c>
      <c r="AJ40" s="71" t="str">
        <f t="shared" si="39"/>
        <v>EURAB6E33Y=</v>
      </c>
      <c r="AK40" s="71" t="str">
        <f t="shared" si="39"/>
        <v>EURAB6E34Y=</v>
      </c>
      <c r="AL40" s="71" t="str">
        <f t="shared" si="39"/>
        <v>EURAB6E35Y=</v>
      </c>
      <c r="AM40" s="71" t="str">
        <f t="shared" si="39"/>
        <v>EURAB6E36Y=</v>
      </c>
      <c r="AN40" s="71" t="str">
        <f t="shared" si="39"/>
        <v>EURAB6E37Y=</v>
      </c>
      <c r="AO40" s="71" t="str">
        <f t="shared" si="39"/>
        <v>EURAB6E38Y=</v>
      </c>
      <c r="AP40" s="71" t="str">
        <f t="shared" si="39"/>
        <v>EURAB6E39Y=</v>
      </c>
      <c r="AQ40" s="71" t="str">
        <f t="shared" si="39"/>
        <v>EURAB6E40Y=</v>
      </c>
      <c r="AR40" s="71" t="str">
        <f t="shared" si="40"/>
        <v>EURAB6E41Y=</v>
      </c>
      <c r="AS40" s="71" t="str">
        <f t="shared" si="40"/>
        <v>EURAB6E42Y=</v>
      </c>
      <c r="AT40" s="71" t="str">
        <f t="shared" si="40"/>
        <v>EURAB6E43Y=</v>
      </c>
      <c r="AU40" s="71" t="str">
        <f t="shared" si="40"/>
        <v>EURAB6E44Y=</v>
      </c>
      <c r="AV40" s="71" t="str">
        <f t="shared" si="40"/>
        <v>EURAB6E45Y=</v>
      </c>
      <c r="AW40" s="71" t="str">
        <f t="shared" si="40"/>
        <v>EURAB6E46Y=</v>
      </c>
      <c r="AX40" s="71" t="str">
        <f t="shared" si="40"/>
        <v>EURAB6E47Y=</v>
      </c>
      <c r="AY40" s="71" t="str">
        <f t="shared" si="40"/>
        <v>EURAB6E48Y=</v>
      </c>
      <c r="AZ40" s="71" t="str">
        <f t="shared" si="40"/>
        <v>EURAB6E49Y=</v>
      </c>
      <c r="BA40" s="71" t="str">
        <f t="shared" si="40"/>
        <v>EURAB6E50Y=</v>
      </c>
      <c r="BB40" s="71" t="str">
        <f t="shared" si="41"/>
        <v>EURAB6E51Y=</v>
      </c>
      <c r="BC40" s="71" t="str">
        <f t="shared" si="41"/>
        <v>EURAB6E52Y=</v>
      </c>
      <c r="BD40" s="71" t="str">
        <f t="shared" si="41"/>
        <v>EURAB6E53Y=</v>
      </c>
      <c r="BE40" s="71" t="str">
        <f t="shared" si="41"/>
        <v>EURAB6E54Y=</v>
      </c>
      <c r="BF40" s="71" t="str">
        <f t="shared" si="41"/>
        <v>EURAB6E55Y=</v>
      </c>
      <c r="BG40" s="71" t="str">
        <f t="shared" si="41"/>
        <v>EURAB6E56Y=</v>
      </c>
      <c r="BH40" s="71" t="str">
        <f t="shared" si="41"/>
        <v>EURAB6E57Y=</v>
      </c>
      <c r="BI40" s="71" t="str">
        <f t="shared" si="41"/>
        <v>EURAB6E58Y=</v>
      </c>
      <c r="BJ40" s="71" t="str">
        <f t="shared" si="41"/>
        <v>EURAB6E59Y=</v>
      </c>
      <c r="BK40" s="71" t="str">
        <f t="shared" si="41"/>
        <v>EURAB6E60Y=</v>
      </c>
    </row>
    <row r="41" spans="2:63" x14ac:dyDescent="0.25">
      <c r="B41" s="65" t="s">
        <v>29</v>
      </c>
      <c r="C41" s="69">
        <v>31</v>
      </c>
      <c r="D41" s="71" t="str">
        <f t="shared" si="36"/>
        <v>EURAB6E1Y=</v>
      </c>
      <c r="E41" s="71" t="str">
        <f t="shared" si="36"/>
        <v>EURAB6E2Y=</v>
      </c>
      <c r="F41" s="71" t="str">
        <f t="shared" si="36"/>
        <v>EURAB6E3Y=</v>
      </c>
      <c r="G41" s="71" t="str">
        <f t="shared" si="36"/>
        <v>EURAB6E4Y=</v>
      </c>
      <c r="H41" s="71" t="str">
        <f t="shared" si="36"/>
        <v>EURAB6E5Y=</v>
      </c>
      <c r="I41" s="71" t="str">
        <f t="shared" si="36"/>
        <v>EURAB6E6Y=</v>
      </c>
      <c r="J41" s="71" t="str">
        <f t="shared" si="36"/>
        <v>EURAB6E7Y=</v>
      </c>
      <c r="K41" s="71" t="str">
        <f t="shared" si="36"/>
        <v>EURAB6E8Y=</v>
      </c>
      <c r="L41" s="71" t="str">
        <f t="shared" si="36"/>
        <v>EURAB6E9Y=</v>
      </c>
      <c r="M41" s="71" t="str">
        <f t="shared" si="36"/>
        <v>EURAB6E10Y=</v>
      </c>
      <c r="N41" s="71" t="str">
        <f t="shared" si="37"/>
        <v>EURAB6E11Y=</v>
      </c>
      <c r="O41" s="71" t="str">
        <f t="shared" si="37"/>
        <v>EURAB6E12Y=</v>
      </c>
      <c r="P41" s="71" t="str">
        <f t="shared" si="37"/>
        <v>EURAB6E13Y=</v>
      </c>
      <c r="Q41" s="71" t="str">
        <f t="shared" si="37"/>
        <v>EURAB6E14Y=</v>
      </c>
      <c r="R41" s="71" t="str">
        <f t="shared" si="37"/>
        <v>EURAB6E15Y=</v>
      </c>
      <c r="S41" s="71" t="str">
        <f t="shared" si="37"/>
        <v>EURAB6E16Y=</v>
      </c>
      <c r="T41" s="71" t="str">
        <f t="shared" si="37"/>
        <v>EURAB6E17Y=</v>
      </c>
      <c r="U41" s="71" t="str">
        <f t="shared" si="37"/>
        <v>EURAB6E18Y=</v>
      </c>
      <c r="V41" s="71" t="str">
        <f t="shared" si="37"/>
        <v>EURAB6E19Y=</v>
      </c>
      <c r="W41" s="71" t="str">
        <f t="shared" si="37"/>
        <v>EURAB6E20Y=</v>
      </c>
      <c r="X41" s="71" t="str">
        <f t="shared" si="38"/>
        <v>EURAB6E21Y=</v>
      </c>
      <c r="Y41" s="71" t="str">
        <f t="shared" si="38"/>
        <v>EURAB6E22Y=</v>
      </c>
      <c r="Z41" s="71" t="str">
        <f t="shared" si="38"/>
        <v>EURAB6E23Y=</v>
      </c>
      <c r="AA41" s="71" t="str">
        <f t="shared" si="38"/>
        <v>EURAB6E24Y=</v>
      </c>
      <c r="AB41" s="71" t="str">
        <f t="shared" si="38"/>
        <v>EURAB6E25Y=</v>
      </c>
      <c r="AC41" s="71" t="str">
        <f t="shared" si="38"/>
        <v>EURAB6E26Y=</v>
      </c>
      <c r="AD41" s="71" t="str">
        <f t="shared" si="38"/>
        <v>EURAB6E27Y=</v>
      </c>
      <c r="AE41" s="71" t="str">
        <f t="shared" si="38"/>
        <v>EURAB6E28Y=</v>
      </c>
      <c r="AF41" s="71" t="str">
        <f t="shared" si="38"/>
        <v>EURAB6E29Y=</v>
      </c>
      <c r="AG41" s="71" t="str">
        <f t="shared" si="38"/>
        <v>EURAB6E30Y=</v>
      </c>
      <c r="AH41" s="71" t="str">
        <f t="shared" si="39"/>
        <v>EURAB6E31Y=</v>
      </c>
      <c r="AI41" s="71" t="str">
        <f t="shared" si="39"/>
        <v>EURAB6E32Y=</v>
      </c>
      <c r="AJ41" s="71" t="str">
        <f t="shared" si="39"/>
        <v>EURAB6E33Y=</v>
      </c>
      <c r="AK41" s="71" t="str">
        <f t="shared" si="39"/>
        <v>EURAB6E34Y=</v>
      </c>
      <c r="AL41" s="71" t="str">
        <f t="shared" si="39"/>
        <v>EURAB6E35Y=</v>
      </c>
      <c r="AM41" s="71" t="str">
        <f t="shared" si="39"/>
        <v>EURAB6E36Y=</v>
      </c>
      <c r="AN41" s="71" t="str">
        <f t="shared" si="39"/>
        <v>EURAB6E37Y=</v>
      </c>
      <c r="AO41" s="71" t="str">
        <f t="shared" si="39"/>
        <v>EURAB6E38Y=</v>
      </c>
      <c r="AP41" s="71" t="str">
        <f t="shared" si="39"/>
        <v>EURAB6E39Y=</v>
      </c>
      <c r="AQ41" s="71" t="str">
        <f t="shared" si="39"/>
        <v>EURAB6E40Y=</v>
      </c>
      <c r="AR41" s="71" t="str">
        <f t="shared" si="40"/>
        <v>EURAB6E41Y=</v>
      </c>
      <c r="AS41" s="71" t="str">
        <f t="shared" si="40"/>
        <v>EURAB6E42Y=</v>
      </c>
      <c r="AT41" s="71" t="str">
        <f t="shared" si="40"/>
        <v>EURAB6E43Y=</v>
      </c>
      <c r="AU41" s="71" t="str">
        <f t="shared" si="40"/>
        <v>EURAB6E44Y=</v>
      </c>
      <c r="AV41" s="71" t="str">
        <f t="shared" si="40"/>
        <v>EURAB6E45Y=</v>
      </c>
      <c r="AW41" s="71" t="str">
        <f t="shared" si="40"/>
        <v>EURAB6E46Y=</v>
      </c>
      <c r="AX41" s="71" t="str">
        <f t="shared" si="40"/>
        <v>EURAB6E47Y=</v>
      </c>
      <c r="AY41" s="71" t="str">
        <f t="shared" si="40"/>
        <v>EURAB6E48Y=</v>
      </c>
      <c r="AZ41" s="71" t="str">
        <f t="shared" si="40"/>
        <v>EURAB6E49Y=</v>
      </c>
      <c r="BA41" s="71" t="str">
        <f t="shared" si="40"/>
        <v>EURAB6E50Y=</v>
      </c>
      <c r="BB41" s="71" t="str">
        <f t="shared" si="41"/>
        <v>EURAB6E51Y=</v>
      </c>
      <c r="BC41" s="71" t="str">
        <f t="shared" si="41"/>
        <v>EURAB6E52Y=</v>
      </c>
      <c r="BD41" s="71" t="str">
        <f t="shared" si="41"/>
        <v>EURAB6E53Y=</v>
      </c>
      <c r="BE41" s="71" t="str">
        <f t="shared" si="41"/>
        <v>EURAB6E54Y=</v>
      </c>
      <c r="BF41" s="71" t="str">
        <f t="shared" si="41"/>
        <v>EURAB6E55Y=</v>
      </c>
      <c r="BG41" s="71" t="str">
        <f t="shared" si="41"/>
        <v>EURAB6E56Y=</v>
      </c>
      <c r="BH41" s="71" t="str">
        <f t="shared" si="41"/>
        <v>EURAB6E57Y=</v>
      </c>
      <c r="BI41" s="71" t="str">
        <f t="shared" si="41"/>
        <v>EURAB6E58Y=</v>
      </c>
      <c r="BJ41" s="71" t="str">
        <f t="shared" si="41"/>
        <v>EURAB6E59Y=</v>
      </c>
      <c r="BK41" s="71" t="str">
        <f t="shared" si="41"/>
        <v>EURAB6E60Y=</v>
      </c>
    </row>
    <row r="42" spans="2:63" x14ac:dyDescent="0.25">
      <c r="B42" s="65" t="s">
        <v>31</v>
      </c>
      <c r="C42" s="69">
        <v>32</v>
      </c>
      <c r="D42" s="71" t="str">
        <f t="shared" ref="D42:AI42" si="42">"SEKAB3S"&amp;D$6&amp;"Y="</f>
        <v>SEKAB3S1Y=</v>
      </c>
      <c r="E42" s="71" t="str">
        <f t="shared" si="42"/>
        <v>SEKAB3S2Y=</v>
      </c>
      <c r="F42" s="71" t="str">
        <f t="shared" si="42"/>
        <v>SEKAB3S3Y=</v>
      </c>
      <c r="G42" s="71" t="str">
        <f t="shared" si="42"/>
        <v>SEKAB3S4Y=</v>
      </c>
      <c r="H42" s="71" t="str">
        <f t="shared" si="42"/>
        <v>SEKAB3S5Y=</v>
      </c>
      <c r="I42" s="71" t="str">
        <f t="shared" si="42"/>
        <v>SEKAB3S6Y=</v>
      </c>
      <c r="J42" s="71" t="str">
        <f t="shared" si="42"/>
        <v>SEKAB3S7Y=</v>
      </c>
      <c r="K42" s="71" t="str">
        <f t="shared" si="42"/>
        <v>SEKAB3S8Y=</v>
      </c>
      <c r="L42" s="71" t="str">
        <f t="shared" si="42"/>
        <v>SEKAB3S9Y=</v>
      </c>
      <c r="M42" s="71" t="str">
        <f t="shared" si="42"/>
        <v>SEKAB3S10Y=</v>
      </c>
      <c r="N42" s="71" t="str">
        <f t="shared" si="42"/>
        <v>SEKAB3S11Y=</v>
      </c>
      <c r="O42" s="71" t="str">
        <f t="shared" si="42"/>
        <v>SEKAB3S12Y=</v>
      </c>
      <c r="P42" s="71" t="str">
        <f t="shared" si="42"/>
        <v>SEKAB3S13Y=</v>
      </c>
      <c r="Q42" s="71" t="str">
        <f t="shared" si="42"/>
        <v>SEKAB3S14Y=</v>
      </c>
      <c r="R42" s="71" t="str">
        <f t="shared" si="42"/>
        <v>SEKAB3S15Y=</v>
      </c>
      <c r="S42" s="71" t="str">
        <f t="shared" si="42"/>
        <v>SEKAB3S16Y=</v>
      </c>
      <c r="T42" s="71" t="str">
        <f t="shared" si="42"/>
        <v>SEKAB3S17Y=</v>
      </c>
      <c r="U42" s="71" t="str">
        <f t="shared" si="42"/>
        <v>SEKAB3S18Y=</v>
      </c>
      <c r="V42" s="71" t="str">
        <f t="shared" si="42"/>
        <v>SEKAB3S19Y=</v>
      </c>
      <c r="W42" s="71" t="str">
        <f t="shared" si="42"/>
        <v>SEKAB3S20Y=</v>
      </c>
      <c r="X42" s="71" t="str">
        <f t="shared" si="42"/>
        <v>SEKAB3S21Y=</v>
      </c>
      <c r="Y42" s="71" t="str">
        <f t="shared" si="42"/>
        <v>SEKAB3S22Y=</v>
      </c>
      <c r="Z42" s="71" t="str">
        <f t="shared" si="42"/>
        <v>SEKAB3S23Y=</v>
      </c>
      <c r="AA42" s="71" t="str">
        <f t="shared" si="42"/>
        <v>SEKAB3S24Y=</v>
      </c>
      <c r="AB42" s="71" t="str">
        <f t="shared" si="42"/>
        <v>SEKAB3S25Y=</v>
      </c>
      <c r="AC42" s="71" t="str">
        <f t="shared" si="42"/>
        <v>SEKAB3S26Y=</v>
      </c>
      <c r="AD42" s="71" t="str">
        <f t="shared" si="42"/>
        <v>SEKAB3S27Y=</v>
      </c>
      <c r="AE42" s="71" t="str">
        <f t="shared" si="42"/>
        <v>SEKAB3S28Y=</v>
      </c>
      <c r="AF42" s="71" t="str">
        <f t="shared" si="42"/>
        <v>SEKAB3S29Y=</v>
      </c>
      <c r="AG42" s="71" t="str">
        <f t="shared" si="42"/>
        <v>SEKAB3S30Y=</v>
      </c>
      <c r="AH42" s="71" t="str">
        <f t="shared" si="42"/>
        <v>SEKAB3S31Y=</v>
      </c>
      <c r="AI42" s="71" t="str">
        <f t="shared" si="42"/>
        <v>SEKAB3S32Y=</v>
      </c>
      <c r="AJ42" s="71" t="str">
        <f t="shared" ref="AJ42:BK42" si="43">"SEKAB3S"&amp;AJ$6&amp;"Y="</f>
        <v>SEKAB3S33Y=</v>
      </c>
      <c r="AK42" s="71" t="str">
        <f t="shared" si="43"/>
        <v>SEKAB3S34Y=</v>
      </c>
      <c r="AL42" s="71" t="str">
        <f t="shared" si="43"/>
        <v>SEKAB3S35Y=</v>
      </c>
      <c r="AM42" s="71" t="str">
        <f t="shared" si="43"/>
        <v>SEKAB3S36Y=</v>
      </c>
      <c r="AN42" s="71" t="str">
        <f t="shared" si="43"/>
        <v>SEKAB3S37Y=</v>
      </c>
      <c r="AO42" s="71" t="str">
        <f t="shared" si="43"/>
        <v>SEKAB3S38Y=</v>
      </c>
      <c r="AP42" s="71" t="str">
        <f t="shared" si="43"/>
        <v>SEKAB3S39Y=</v>
      </c>
      <c r="AQ42" s="71" t="str">
        <f t="shared" si="43"/>
        <v>SEKAB3S40Y=</v>
      </c>
      <c r="AR42" s="71" t="str">
        <f t="shared" si="43"/>
        <v>SEKAB3S41Y=</v>
      </c>
      <c r="AS42" s="71" t="str">
        <f t="shared" si="43"/>
        <v>SEKAB3S42Y=</v>
      </c>
      <c r="AT42" s="71" t="str">
        <f t="shared" si="43"/>
        <v>SEKAB3S43Y=</v>
      </c>
      <c r="AU42" s="71" t="str">
        <f t="shared" si="43"/>
        <v>SEKAB3S44Y=</v>
      </c>
      <c r="AV42" s="71" t="str">
        <f t="shared" si="43"/>
        <v>SEKAB3S45Y=</v>
      </c>
      <c r="AW42" s="71" t="str">
        <f t="shared" si="43"/>
        <v>SEKAB3S46Y=</v>
      </c>
      <c r="AX42" s="71" t="str">
        <f t="shared" si="43"/>
        <v>SEKAB3S47Y=</v>
      </c>
      <c r="AY42" s="71" t="str">
        <f t="shared" si="43"/>
        <v>SEKAB3S48Y=</v>
      </c>
      <c r="AZ42" s="71" t="str">
        <f t="shared" si="43"/>
        <v>SEKAB3S49Y=</v>
      </c>
      <c r="BA42" s="71" t="str">
        <f t="shared" si="43"/>
        <v>SEKAB3S50Y=</v>
      </c>
      <c r="BB42" s="71" t="str">
        <f t="shared" si="43"/>
        <v>SEKAB3S51Y=</v>
      </c>
      <c r="BC42" s="71" t="str">
        <f t="shared" si="43"/>
        <v>SEKAB3S52Y=</v>
      </c>
      <c r="BD42" s="71" t="str">
        <f t="shared" si="43"/>
        <v>SEKAB3S53Y=</v>
      </c>
      <c r="BE42" s="71" t="str">
        <f t="shared" si="43"/>
        <v>SEKAB3S54Y=</v>
      </c>
      <c r="BF42" s="71" t="str">
        <f t="shared" si="43"/>
        <v>SEKAB3S55Y=</v>
      </c>
      <c r="BG42" s="71" t="str">
        <f t="shared" si="43"/>
        <v>SEKAB3S56Y=</v>
      </c>
      <c r="BH42" s="71" t="str">
        <f t="shared" si="43"/>
        <v>SEKAB3S57Y=</v>
      </c>
      <c r="BI42" s="71" t="str">
        <f t="shared" si="43"/>
        <v>SEKAB3S58Y=</v>
      </c>
      <c r="BJ42" s="71" t="str">
        <f t="shared" si="43"/>
        <v>SEKAB3S59Y=</v>
      </c>
      <c r="BK42" s="71" t="str">
        <f t="shared" si="43"/>
        <v>SEKAB3S60Y=</v>
      </c>
    </row>
    <row r="43" spans="2:63" x14ac:dyDescent="0.25">
      <c r="B43" s="65" t="s">
        <v>124</v>
      </c>
      <c r="C43" s="69">
        <v>33</v>
      </c>
      <c r="D43" s="71" t="str">
        <f t="shared" ref="D43:AI43" si="44">"CHFAB6L"&amp;D$6&amp;"Y="</f>
        <v>CHFAB6L1Y=</v>
      </c>
      <c r="E43" s="71" t="str">
        <f t="shared" si="44"/>
        <v>CHFAB6L2Y=</v>
      </c>
      <c r="F43" s="71" t="str">
        <f t="shared" si="44"/>
        <v>CHFAB6L3Y=</v>
      </c>
      <c r="G43" s="71" t="str">
        <f t="shared" si="44"/>
        <v>CHFAB6L4Y=</v>
      </c>
      <c r="H43" s="71" t="str">
        <f t="shared" si="44"/>
        <v>CHFAB6L5Y=</v>
      </c>
      <c r="I43" s="71" t="str">
        <f t="shared" si="44"/>
        <v>CHFAB6L6Y=</v>
      </c>
      <c r="J43" s="71" t="str">
        <f t="shared" si="44"/>
        <v>CHFAB6L7Y=</v>
      </c>
      <c r="K43" s="71" t="str">
        <f t="shared" si="44"/>
        <v>CHFAB6L8Y=</v>
      </c>
      <c r="L43" s="71" t="str">
        <f t="shared" si="44"/>
        <v>CHFAB6L9Y=</v>
      </c>
      <c r="M43" s="71" t="str">
        <f t="shared" si="44"/>
        <v>CHFAB6L10Y=</v>
      </c>
      <c r="N43" s="71" t="str">
        <f t="shared" si="44"/>
        <v>CHFAB6L11Y=</v>
      </c>
      <c r="O43" s="71" t="str">
        <f t="shared" si="44"/>
        <v>CHFAB6L12Y=</v>
      </c>
      <c r="P43" s="71" t="str">
        <f t="shared" si="44"/>
        <v>CHFAB6L13Y=</v>
      </c>
      <c r="Q43" s="71" t="str">
        <f t="shared" si="44"/>
        <v>CHFAB6L14Y=</v>
      </c>
      <c r="R43" s="71" t="str">
        <f t="shared" si="44"/>
        <v>CHFAB6L15Y=</v>
      </c>
      <c r="S43" s="71" t="str">
        <f t="shared" si="44"/>
        <v>CHFAB6L16Y=</v>
      </c>
      <c r="T43" s="71" t="str">
        <f t="shared" si="44"/>
        <v>CHFAB6L17Y=</v>
      </c>
      <c r="U43" s="71" t="str">
        <f t="shared" si="44"/>
        <v>CHFAB6L18Y=</v>
      </c>
      <c r="V43" s="71" t="str">
        <f t="shared" si="44"/>
        <v>CHFAB6L19Y=</v>
      </c>
      <c r="W43" s="71" t="str">
        <f t="shared" si="44"/>
        <v>CHFAB6L20Y=</v>
      </c>
      <c r="X43" s="71" t="str">
        <f t="shared" si="44"/>
        <v>CHFAB6L21Y=</v>
      </c>
      <c r="Y43" s="71" t="str">
        <f t="shared" si="44"/>
        <v>CHFAB6L22Y=</v>
      </c>
      <c r="Z43" s="71" t="str">
        <f t="shared" si="44"/>
        <v>CHFAB6L23Y=</v>
      </c>
      <c r="AA43" s="71" t="str">
        <f t="shared" si="44"/>
        <v>CHFAB6L24Y=</v>
      </c>
      <c r="AB43" s="71" t="str">
        <f t="shared" si="44"/>
        <v>CHFAB6L25Y=</v>
      </c>
      <c r="AC43" s="71" t="str">
        <f t="shared" si="44"/>
        <v>CHFAB6L26Y=</v>
      </c>
      <c r="AD43" s="71" t="str">
        <f t="shared" si="44"/>
        <v>CHFAB6L27Y=</v>
      </c>
      <c r="AE43" s="71" t="str">
        <f t="shared" si="44"/>
        <v>CHFAB6L28Y=</v>
      </c>
      <c r="AF43" s="71" t="str">
        <f t="shared" si="44"/>
        <v>CHFAB6L29Y=</v>
      </c>
      <c r="AG43" s="71" t="str">
        <f t="shared" si="44"/>
        <v>CHFAB6L30Y=</v>
      </c>
      <c r="AH43" s="71" t="str">
        <f t="shared" si="44"/>
        <v>CHFAB6L31Y=</v>
      </c>
      <c r="AI43" s="71" t="str">
        <f t="shared" si="44"/>
        <v>CHFAB6L32Y=</v>
      </c>
      <c r="AJ43" s="71" t="str">
        <f t="shared" ref="AJ43:BK43" si="45">"CHFAB6L"&amp;AJ$6&amp;"Y="</f>
        <v>CHFAB6L33Y=</v>
      </c>
      <c r="AK43" s="71" t="str">
        <f t="shared" si="45"/>
        <v>CHFAB6L34Y=</v>
      </c>
      <c r="AL43" s="71" t="str">
        <f t="shared" si="45"/>
        <v>CHFAB6L35Y=</v>
      </c>
      <c r="AM43" s="71" t="str">
        <f t="shared" si="45"/>
        <v>CHFAB6L36Y=</v>
      </c>
      <c r="AN43" s="71" t="str">
        <f t="shared" si="45"/>
        <v>CHFAB6L37Y=</v>
      </c>
      <c r="AO43" s="71" t="str">
        <f t="shared" si="45"/>
        <v>CHFAB6L38Y=</v>
      </c>
      <c r="AP43" s="71" t="str">
        <f t="shared" si="45"/>
        <v>CHFAB6L39Y=</v>
      </c>
      <c r="AQ43" s="71" t="str">
        <f t="shared" si="45"/>
        <v>CHFAB6L40Y=</v>
      </c>
      <c r="AR43" s="71" t="str">
        <f t="shared" si="45"/>
        <v>CHFAB6L41Y=</v>
      </c>
      <c r="AS43" s="71" t="str">
        <f t="shared" si="45"/>
        <v>CHFAB6L42Y=</v>
      </c>
      <c r="AT43" s="71" t="str">
        <f t="shared" si="45"/>
        <v>CHFAB6L43Y=</v>
      </c>
      <c r="AU43" s="71" t="str">
        <f t="shared" si="45"/>
        <v>CHFAB6L44Y=</v>
      </c>
      <c r="AV43" s="71" t="str">
        <f t="shared" si="45"/>
        <v>CHFAB6L45Y=</v>
      </c>
      <c r="AW43" s="71" t="str">
        <f t="shared" si="45"/>
        <v>CHFAB6L46Y=</v>
      </c>
      <c r="AX43" s="71" t="str">
        <f t="shared" si="45"/>
        <v>CHFAB6L47Y=</v>
      </c>
      <c r="AY43" s="71" t="str">
        <f t="shared" si="45"/>
        <v>CHFAB6L48Y=</v>
      </c>
      <c r="AZ43" s="71" t="str">
        <f t="shared" si="45"/>
        <v>CHFAB6L49Y=</v>
      </c>
      <c r="BA43" s="71" t="str">
        <f t="shared" si="45"/>
        <v>CHFAB6L50Y=</v>
      </c>
      <c r="BB43" s="71" t="str">
        <f t="shared" si="45"/>
        <v>CHFAB6L51Y=</v>
      </c>
      <c r="BC43" s="71" t="str">
        <f t="shared" si="45"/>
        <v>CHFAB6L52Y=</v>
      </c>
      <c r="BD43" s="71" t="str">
        <f t="shared" si="45"/>
        <v>CHFAB6L53Y=</v>
      </c>
      <c r="BE43" s="71" t="str">
        <f t="shared" si="45"/>
        <v>CHFAB6L54Y=</v>
      </c>
      <c r="BF43" s="71" t="str">
        <f t="shared" si="45"/>
        <v>CHFAB6L55Y=</v>
      </c>
      <c r="BG43" s="71" t="str">
        <f t="shared" si="45"/>
        <v>CHFAB6L56Y=</v>
      </c>
      <c r="BH43" s="71" t="str">
        <f t="shared" si="45"/>
        <v>CHFAB6L57Y=</v>
      </c>
      <c r="BI43" s="71" t="str">
        <f t="shared" si="45"/>
        <v>CHFAB6L58Y=</v>
      </c>
      <c r="BJ43" s="71" t="str">
        <f t="shared" si="45"/>
        <v>CHFAB6L59Y=</v>
      </c>
      <c r="BK43" s="71" t="str">
        <f t="shared" si="45"/>
        <v>CHFAB6L60Y=</v>
      </c>
    </row>
    <row r="44" spans="2:63" x14ac:dyDescent="0.25">
      <c r="B44" s="65" t="s">
        <v>32</v>
      </c>
      <c r="C44" s="69">
        <v>34</v>
      </c>
      <c r="D44" s="71" t="str">
        <f t="shared" ref="D44:AI44" si="46">"GBPSB6L"&amp;D$6&amp;"Y="</f>
        <v>GBPSB6L1Y=</v>
      </c>
      <c r="E44" s="71" t="str">
        <f t="shared" si="46"/>
        <v>GBPSB6L2Y=</v>
      </c>
      <c r="F44" s="71" t="str">
        <f t="shared" si="46"/>
        <v>GBPSB6L3Y=</v>
      </c>
      <c r="G44" s="71" t="str">
        <f t="shared" si="46"/>
        <v>GBPSB6L4Y=</v>
      </c>
      <c r="H44" s="71" t="str">
        <f t="shared" si="46"/>
        <v>GBPSB6L5Y=</v>
      </c>
      <c r="I44" s="71" t="str">
        <f t="shared" si="46"/>
        <v>GBPSB6L6Y=</v>
      </c>
      <c r="J44" s="71" t="str">
        <f t="shared" si="46"/>
        <v>GBPSB6L7Y=</v>
      </c>
      <c r="K44" s="71" t="str">
        <f t="shared" si="46"/>
        <v>GBPSB6L8Y=</v>
      </c>
      <c r="L44" s="71" t="str">
        <f t="shared" si="46"/>
        <v>GBPSB6L9Y=</v>
      </c>
      <c r="M44" s="71" t="str">
        <f t="shared" si="46"/>
        <v>GBPSB6L10Y=</v>
      </c>
      <c r="N44" s="71" t="str">
        <f t="shared" si="46"/>
        <v>GBPSB6L11Y=</v>
      </c>
      <c r="O44" s="71" t="str">
        <f t="shared" si="46"/>
        <v>GBPSB6L12Y=</v>
      </c>
      <c r="P44" s="71" t="str">
        <f t="shared" si="46"/>
        <v>GBPSB6L13Y=</v>
      </c>
      <c r="Q44" s="71" t="str">
        <f t="shared" si="46"/>
        <v>GBPSB6L14Y=</v>
      </c>
      <c r="R44" s="71" t="str">
        <f t="shared" si="46"/>
        <v>GBPSB6L15Y=</v>
      </c>
      <c r="S44" s="71" t="str">
        <f t="shared" si="46"/>
        <v>GBPSB6L16Y=</v>
      </c>
      <c r="T44" s="71" t="str">
        <f t="shared" si="46"/>
        <v>GBPSB6L17Y=</v>
      </c>
      <c r="U44" s="71" t="str">
        <f t="shared" si="46"/>
        <v>GBPSB6L18Y=</v>
      </c>
      <c r="V44" s="71" t="str">
        <f t="shared" si="46"/>
        <v>GBPSB6L19Y=</v>
      </c>
      <c r="W44" s="71" t="str">
        <f t="shared" si="46"/>
        <v>GBPSB6L20Y=</v>
      </c>
      <c r="X44" s="71" t="str">
        <f t="shared" si="46"/>
        <v>GBPSB6L21Y=</v>
      </c>
      <c r="Y44" s="71" t="str">
        <f t="shared" si="46"/>
        <v>GBPSB6L22Y=</v>
      </c>
      <c r="Z44" s="71" t="str">
        <f t="shared" si="46"/>
        <v>GBPSB6L23Y=</v>
      </c>
      <c r="AA44" s="71" t="str">
        <f t="shared" si="46"/>
        <v>GBPSB6L24Y=</v>
      </c>
      <c r="AB44" s="71" t="str">
        <f t="shared" si="46"/>
        <v>GBPSB6L25Y=</v>
      </c>
      <c r="AC44" s="71" t="str">
        <f t="shared" si="46"/>
        <v>GBPSB6L26Y=</v>
      </c>
      <c r="AD44" s="71" t="str">
        <f t="shared" si="46"/>
        <v>GBPSB6L27Y=</v>
      </c>
      <c r="AE44" s="71" t="str">
        <f t="shared" si="46"/>
        <v>GBPSB6L28Y=</v>
      </c>
      <c r="AF44" s="71" t="str">
        <f t="shared" si="46"/>
        <v>GBPSB6L29Y=</v>
      </c>
      <c r="AG44" s="71" t="str">
        <f t="shared" si="46"/>
        <v>GBPSB6L30Y=</v>
      </c>
      <c r="AH44" s="71" t="str">
        <f t="shared" si="46"/>
        <v>GBPSB6L31Y=</v>
      </c>
      <c r="AI44" s="71" t="str">
        <f t="shared" si="46"/>
        <v>GBPSB6L32Y=</v>
      </c>
      <c r="AJ44" s="71" t="str">
        <f t="shared" ref="AJ44:BK44" si="47">"GBPSB6L"&amp;AJ$6&amp;"Y="</f>
        <v>GBPSB6L33Y=</v>
      </c>
      <c r="AK44" s="71" t="str">
        <f t="shared" si="47"/>
        <v>GBPSB6L34Y=</v>
      </c>
      <c r="AL44" s="71" t="str">
        <f t="shared" si="47"/>
        <v>GBPSB6L35Y=</v>
      </c>
      <c r="AM44" s="71" t="str">
        <f t="shared" si="47"/>
        <v>GBPSB6L36Y=</v>
      </c>
      <c r="AN44" s="71" t="str">
        <f t="shared" si="47"/>
        <v>GBPSB6L37Y=</v>
      </c>
      <c r="AO44" s="71" t="str">
        <f t="shared" si="47"/>
        <v>GBPSB6L38Y=</v>
      </c>
      <c r="AP44" s="71" t="str">
        <f t="shared" si="47"/>
        <v>GBPSB6L39Y=</v>
      </c>
      <c r="AQ44" s="71" t="str">
        <f t="shared" si="47"/>
        <v>GBPSB6L40Y=</v>
      </c>
      <c r="AR44" s="71" t="str">
        <f t="shared" si="47"/>
        <v>GBPSB6L41Y=</v>
      </c>
      <c r="AS44" s="71" t="str">
        <f t="shared" si="47"/>
        <v>GBPSB6L42Y=</v>
      </c>
      <c r="AT44" s="71" t="str">
        <f t="shared" si="47"/>
        <v>GBPSB6L43Y=</v>
      </c>
      <c r="AU44" s="71" t="str">
        <f t="shared" si="47"/>
        <v>GBPSB6L44Y=</v>
      </c>
      <c r="AV44" s="71" t="str">
        <f t="shared" si="47"/>
        <v>GBPSB6L45Y=</v>
      </c>
      <c r="AW44" s="71" t="str">
        <f t="shared" si="47"/>
        <v>GBPSB6L46Y=</v>
      </c>
      <c r="AX44" s="71" t="str">
        <f t="shared" si="47"/>
        <v>GBPSB6L47Y=</v>
      </c>
      <c r="AY44" s="71" t="str">
        <f t="shared" si="47"/>
        <v>GBPSB6L48Y=</v>
      </c>
      <c r="AZ44" s="71" t="str">
        <f t="shared" si="47"/>
        <v>GBPSB6L49Y=</v>
      </c>
      <c r="BA44" s="71" t="str">
        <f t="shared" si="47"/>
        <v>GBPSB6L50Y=</v>
      </c>
      <c r="BB44" s="71" t="str">
        <f t="shared" si="47"/>
        <v>GBPSB6L51Y=</v>
      </c>
      <c r="BC44" s="71" t="str">
        <f t="shared" si="47"/>
        <v>GBPSB6L52Y=</v>
      </c>
      <c r="BD44" s="71" t="str">
        <f t="shared" si="47"/>
        <v>GBPSB6L53Y=</v>
      </c>
      <c r="BE44" s="71" t="str">
        <f t="shared" si="47"/>
        <v>GBPSB6L54Y=</v>
      </c>
      <c r="BF44" s="71" t="str">
        <f t="shared" si="47"/>
        <v>GBPSB6L55Y=</v>
      </c>
      <c r="BG44" s="71" t="str">
        <f t="shared" si="47"/>
        <v>GBPSB6L56Y=</v>
      </c>
      <c r="BH44" s="71" t="str">
        <f t="shared" si="47"/>
        <v>GBPSB6L57Y=</v>
      </c>
      <c r="BI44" s="71" t="str">
        <f t="shared" si="47"/>
        <v>GBPSB6L58Y=</v>
      </c>
      <c r="BJ44" s="71" t="str">
        <f t="shared" si="47"/>
        <v>GBPSB6L59Y=</v>
      </c>
      <c r="BK44" s="71" t="str">
        <f t="shared" si="47"/>
        <v>GBPSB6L60Y=</v>
      </c>
    </row>
    <row r="45" spans="2:63" x14ac:dyDescent="0.25">
      <c r="B45" s="65" t="s">
        <v>127</v>
      </c>
      <c r="C45" s="69">
        <v>35</v>
      </c>
      <c r="D45" s="71" t="str">
        <f t="shared" ref="D45:AI45" si="48">"AUDSM6AB"&amp;D$6&amp;"Y="</f>
        <v>AUDSM6AB1Y=</v>
      </c>
      <c r="E45" s="71" t="str">
        <f t="shared" si="48"/>
        <v>AUDSM6AB2Y=</v>
      </c>
      <c r="F45" s="71" t="str">
        <f t="shared" si="48"/>
        <v>AUDSM6AB3Y=</v>
      </c>
      <c r="G45" s="71" t="str">
        <f t="shared" si="48"/>
        <v>AUDSM6AB4Y=</v>
      </c>
      <c r="H45" s="71" t="str">
        <f t="shared" si="48"/>
        <v>AUDSM6AB5Y=</v>
      </c>
      <c r="I45" s="71" t="str">
        <f t="shared" si="48"/>
        <v>AUDSM6AB6Y=</v>
      </c>
      <c r="J45" s="71" t="str">
        <f t="shared" si="48"/>
        <v>AUDSM6AB7Y=</v>
      </c>
      <c r="K45" s="71" t="str">
        <f t="shared" si="48"/>
        <v>AUDSM6AB8Y=</v>
      </c>
      <c r="L45" s="71" t="str">
        <f t="shared" si="48"/>
        <v>AUDSM6AB9Y=</v>
      </c>
      <c r="M45" s="71" t="str">
        <f t="shared" si="48"/>
        <v>AUDSM6AB10Y=</v>
      </c>
      <c r="N45" s="71" t="str">
        <f t="shared" si="48"/>
        <v>AUDSM6AB11Y=</v>
      </c>
      <c r="O45" s="71" t="str">
        <f t="shared" si="48"/>
        <v>AUDSM6AB12Y=</v>
      </c>
      <c r="P45" s="71" t="str">
        <f t="shared" si="48"/>
        <v>AUDSM6AB13Y=</v>
      </c>
      <c r="Q45" s="71" t="str">
        <f t="shared" si="48"/>
        <v>AUDSM6AB14Y=</v>
      </c>
      <c r="R45" s="71" t="str">
        <f t="shared" si="48"/>
        <v>AUDSM6AB15Y=</v>
      </c>
      <c r="S45" s="71" t="str">
        <f t="shared" si="48"/>
        <v>AUDSM6AB16Y=</v>
      </c>
      <c r="T45" s="71" t="str">
        <f t="shared" si="48"/>
        <v>AUDSM6AB17Y=</v>
      </c>
      <c r="U45" s="71" t="str">
        <f t="shared" si="48"/>
        <v>AUDSM6AB18Y=</v>
      </c>
      <c r="V45" s="71" t="str">
        <f t="shared" si="48"/>
        <v>AUDSM6AB19Y=</v>
      </c>
      <c r="W45" s="71" t="str">
        <f t="shared" si="48"/>
        <v>AUDSM6AB20Y=</v>
      </c>
      <c r="X45" s="71" t="str">
        <f t="shared" si="48"/>
        <v>AUDSM6AB21Y=</v>
      </c>
      <c r="Y45" s="71" t="str">
        <f t="shared" si="48"/>
        <v>AUDSM6AB22Y=</v>
      </c>
      <c r="Z45" s="71" t="str">
        <f t="shared" si="48"/>
        <v>AUDSM6AB23Y=</v>
      </c>
      <c r="AA45" s="71" t="str">
        <f t="shared" si="48"/>
        <v>AUDSM6AB24Y=</v>
      </c>
      <c r="AB45" s="71" t="str">
        <f t="shared" si="48"/>
        <v>AUDSM6AB25Y=</v>
      </c>
      <c r="AC45" s="71" t="str">
        <f t="shared" si="48"/>
        <v>AUDSM6AB26Y=</v>
      </c>
      <c r="AD45" s="71" t="str">
        <f t="shared" si="48"/>
        <v>AUDSM6AB27Y=</v>
      </c>
      <c r="AE45" s="71" t="str">
        <f t="shared" si="48"/>
        <v>AUDSM6AB28Y=</v>
      </c>
      <c r="AF45" s="71" t="str">
        <f t="shared" si="48"/>
        <v>AUDSM6AB29Y=</v>
      </c>
      <c r="AG45" s="71" t="str">
        <f t="shared" si="48"/>
        <v>AUDSM6AB30Y=</v>
      </c>
      <c r="AH45" s="71" t="str">
        <f t="shared" si="48"/>
        <v>AUDSM6AB31Y=</v>
      </c>
      <c r="AI45" s="71" t="str">
        <f t="shared" si="48"/>
        <v>AUDSM6AB32Y=</v>
      </c>
      <c r="AJ45" s="71" t="str">
        <f t="shared" ref="AJ45:BK45" si="49">"AUDSM6AB"&amp;AJ$6&amp;"Y="</f>
        <v>AUDSM6AB33Y=</v>
      </c>
      <c r="AK45" s="71" t="str">
        <f t="shared" si="49"/>
        <v>AUDSM6AB34Y=</v>
      </c>
      <c r="AL45" s="71" t="str">
        <f t="shared" si="49"/>
        <v>AUDSM6AB35Y=</v>
      </c>
      <c r="AM45" s="71" t="str">
        <f t="shared" si="49"/>
        <v>AUDSM6AB36Y=</v>
      </c>
      <c r="AN45" s="71" t="str">
        <f t="shared" si="49"/>
        <v>AUDSM6AB37Y=</v>
      </c>
      <c r="AO45" s="71" t="str">
        <f t="shared" si="49"/>
        <v>AUDSM6AB38Y=</v>
      </c>
      <c r="AP45" s="71" t="str">
        <f t="shared" si="49"/>
        <v>AUDSM6AB39Y=</v>
      </c>
      <c r="AQ45" s="71" t="str">
        <f t="shared" si="49"/>
        <v>AUDSM6AB40Y=</v>
      </c>
      <c r="AR45" s="71" t="str">
        <f t="shared" si="49"/>
        <v>AUDSM6AB41Y=</v>
      </c>
      <c r="AS45" s="71" t="str">
        <f t="shared" si="49"/>
        <v>AUDSM6AB42Y=</v>
      </c>
      <c r="AT45" s="71" t="str">
        <f t="shared" si="49"/>
        <v>AUDSM6AB43Y=</v>
      </c>
      <c r="AU45" s="71" t="str">
        <f t="shared" si="49"/>
        <v>AUDSM6AB44Y=</v>
      </c>
      <c r="AV45" s="71" t="str">
        <f t="shared" si="49"/>
        <v>AUDSM6AB45Y=</v>
      </c>
      <c r="AW45" s="71" t="str">
        <f t="shared" si="49"/>
        <v>AUDSM6AB46Y=</v>
      </c>
      <c r="AX45" s="71" t="str">
        <f t="shared" si="49"/>
        <v>AUDSM6AB47Y=</v>
      </c>
      <c r="AY45" s="71" t="str">
        <f t="shared" si="49"/>
        <v>AUDSM6AB48Y=</v>
      </c>
      <c r="AZ45" s="71" t="str">
        <f t="shared" si="49"/>
        <v>AUDSM6AB49Y=</v>
      </c>
      <c r="BA45" s="71" t="str">
        <f t="shared" si="49"/>
        <v>AUDSM6AB50Y=</v>
      </c>
      <c r="BB45" s="71" t="str">
        <f t="shared" si="49"/>
        <v>AUDSM6AB51Y=</v>
      </c>
      <c r="BC45" s="71" t="str">
        <f t="shared" si="49"/>
        <v>AUDSM6AB52Y=</v>
      </c>
      <c r="BD45" s="71" t="str">
        <f t="shared" si="49"/>
        <v>AUDSM6AB53Y=</v>
      </c>
      <c r="BE45" s="71" t="str">
        <f t="shared" si="49"/>
        <v>AUDSM6AB54Y=</v>
      </c>
      <c r="BF45" s="71" t="str">
        <f t="shared" si="49"/>
        <v>AUDSM6AB55Y=</v>
      </c>
      <c r="BG45" s="71" t="str">
        <f t="shared" si="49"/>
        <v>AUDSM6AB56Y=</v>
      </c>
      <c r="BH45" s="71" t="str">
        <f t="shared" si="49"/>
        <v>AUDSM6AB57Y=</v>
      </c>
      <c r="BI45" s="71" t="str">
        <f t="shared" si="49"/>
        <v>AUDSM6AB58Y=</v>
      </c>
      <c r="BJ45" s="71" t="str">
        <f t="shared" si="49"/>
        <v>AUDSM6AB59Y=</v>
      </c>
      <c r="BK45" s="71" t="str">
        <f t="shared" si="49"/>
        <v>AUDSM6AB60Y=</v>
      </c>
    </row>
    <row r="46" spans="2:63" x14ac:dyDescent="0.25">
      <c r="B46" s="65" t="s">
        <v>44</v>
      </c>
      <c r="C46" s="69">
        <v>36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</row>
    <row r="47" spans="2:63" x14ac:dyDescent="0.25">
      <c r="B47" s="65" t="s">
        <v>37</v>
      </c>
      <c r="C47" s="69">
        <v>37</v>
      </c>
      <c r="D47" s="71" t="str">
        <f t="shared" ref="D47:AI47" si="50">"CADSB3BA"&amp;D$6&amp;"Y="</f>
        <v>CADSB3BA1Y=</v>
      </c>
      <c r="E47" s="71" t="str">
        <f t="shared" si="50"/>
        <v>CADSB3BA2Y=</v>
      </c>
      <c r="F47" s="71" t="str">
        <f t="shared" si="50"/>
        <v>CADSB3BA3Y=</v>
      </c>
      <c r="G47" s="71" t="str">
        <f t="shared" si="50"/>
        <v>CADSB3BA4Y=</v>
      </c>
      <c r="H47" s="71" t="str">
        <f t="shared" si="50"/>
        <v>CADSB3BA5Y=</v>
      </c>
      <c r="I47" s="71" t="str">
        <f t="shared" si="50"/>
        <v>CADSB3BA6Y=</v>
      </c>
      <c r="J47" s="71" t="str">
        <f t="shared" si="50"/>
        <v>CADSB3BA7Y=</v>
      </c>
      <c r="K47" s="71" t="str">
        <f t="shared" si="50"/>
        <v>CADSB3BA8Y=</v>
      </c>
      <c r="L47" s="71" t="str">
        <f t="shared" si="50"/>
        <v>CADSB3BA9Y=</v>
      </c>
      <c r="M47" s="71" t="str">
        <f t="shared" si="50"/>
        <v>CADSB3BA10Y=</v>
      </c>
      <c r="N47" s="71" t="str">
        <f t="shared" si="50"/>
        <v>CADSB3BA11Y=</v>
      </c>
      <c r="O47" s="71" t="str">
        <f t="shared" si="50"/>
        <v>CADSB3BA12Y=</v>
      </c>
      <c r="P47" s="71" t="str">
        <f t="shared" si="50"/>
        <v>CADSB3BA13Y=</v>
      </c>
      <c r="Q47" s="71" t="str">
        <f t="shared" si="50"/>
        <v>CADSB3BA14Y=</v>
      </c>
      <c r="R47" s="71" t="str">
        <f t="shared" si="50"/>
        <v>CADSB3BA15Y=</v>
      </c>
      <c r="S47" s="71" t="str">
        <f t="shared" si="50"/>
        <v>CADSB3BA16Y=</v>
      </c>
      <c r="T47" s="71" t="str">
        <f t="shared" si="50"/>
        <v>CADSB3BA17Y=</v>
      </c>
      <c r="U47" s="71" t="str">
        <f t="shared" si="50"/>
        <v>CADSB3BA18Y=</v>
      </c>
      <c r="V47" s="71" t="str">
        <f t="shared" si="50"/>
        <v>CADSB3BA19Y=</v>
      </c>
      <c r="W47" s="71" t="str">
        <f t="shared" si="50"/>
        <v>CADSB3BA20Y=</v>
      </c>
      <c r="X47" s="71" t="str">
        <f t="shared" si="50"/>
        <v>CADSB3BA21Y=</v>
      </c>
      <c r="Y47" s="71" t="str">
        <f t="shared" si="50"/>
        <v>CADSB3BA22Y=</v>
      </c>
      <c r="Z47" s="71" t="str">
        <f t="shared" si="50"/>
        <v>CADSB3BA23Y=</v>
      </c>
      <c r="AA47" s="71" t="str">
        <f t="shared" si="50"/>
        <v>CADSB3BA24Y=</v>
      </c>
      <c r="AB47" s="71" t="str">
        <f t="shared" si="50"/>
        <v>CADSB3BA25Y=</v>
      </c>
      <c r="AC47" s="71" t="str">
        <f t="shared" si="50"/>
        <v>CADSB3BA26Y=</v>
      </c>
      <c r="AD47" s="71" t="str">
        <f t="shared" si="50"/>
        <v>CADSB3BA27Y=</v>
      </c>
      <c r="AE47" s="71" t="str">
        <f t="shared" si="50"/>
        <v>CADSB3BA28Y=</v>
      </c>
      <c r="AF47" s="71" t="str">
        <f t="shared" si="50"/>
        <v>CADSB3BA29Y=</v>
      </c>
      <c r="AG47" s="71" t="str">
        <f t="shared" si="50"/>
        <v>CADSB3BA30Y=</v>
      </c>
      <c r="AH47" s="71" t="str">
        <f t="shared" si="50"/>
        <v>CADSB3BA31Y=</v>
      </c>
      <c r="AI47" s="71" t="str">
        <f t="shared" si="50"/>
        <v>CADSB3BA32Y=</v>
      </c>
      <c r="AJ47" s="71" t="str">
        <f t="shared" ref="AJ47:BK47" si="51">"CADSB3BA"&amp;AJ$6&amp;"Y="</f>
        <v>CADSB3BA33Y=</v>
      </c>
      <c r="AK47" s="71" t="str">
        <f t="shared" si="51"/>
        <v>CADSB3BA34Y=</v>
      </c>
      <c r="AL47" s="71" t="str">
        <f t="shared" si="51"/>
        <v>CADSB3BA35Y=</v>
      </c>
      <c r="AM47" s="71" t="str">
        <f t="shared" si="51"/>
        <v>CADSB3BA36Y=</v>
      </c>
      <c r="AN47" s="71" t="str">
        <f t="shared" si="51"/>
        <v>CADSB3BA37Y=</v>
      </c>
      <c r="AO47" s="71" t="str">
        <f t="shared" si="51"/>
        <v>CADSB3BA38Y=</v>
      </c>
      <c r="AP47" s="71" t="str">
        <f t="shared" si="51"/>
        <v>CADSB3BA39Y=</v>
      </c>
      <c r="AQ47" s="71" t="str">
        <f t="shared" si="51"/>
        <v>CADSB3BA40Y=</v>
      </c>
      <c r="AR47" s="71" t="str">
        <f t="shared" si="51"/>
        <v>CADSB3BA41Y=</v>
      </c>
      <c r="AS47" s="71" t="str">
        <f t="shared" si="51"/>
        <v>CADSB3BA42Y=</v>
      </c>
      <c r="AT47" s="71" t="str">
        <f t="shared" si="51"/>
        <v>CADSB3BA43Y=</v>
      </c>
      <c r="AU47" s="71" t="str">
        <f t="shared" si="51"/>
        <v>CADSB3BA44Y=</v>
      </c>
      <c r="AV47" s="71" t="str">
        <f t="shared" si="51"/>
        <v>CADSB3BA45Y=</v>
      </c>
      <c r="AW47" s="71" t="str">
        <f t="shared" si="51"/>
        <v>CADSB3BA46Y=</v>
      </c>
      <c r="AX47" s="71" t="str">
        <f t="shared" si="51"/>
        <v>CADSB3BA47Y=</v>
      </c>
      <c r="AY47" s="71" t="str">
        <f t="shared" si="51"/>
        <v>CADSB3BA48Y=</v>
      </c>
      <c r="AZ47" s="71" t="str">
        <f t="shared" si="51"/>
        <v>CADSB3BA49Y=</v>
      </c>
      <c r="BA47" s="71" t="str">
        <f t="shared" si="51"/>
        <v>CADSB3BA50Y=</v>
      </c>
      <c r="BB47" s="71" t="str">
        <f t="shared" si="51"/>
        <v>CADSB3BA51Y=</v>
      </c>
      <c r="BC47" s="71" t="str">
        <f t="shared" si="51"/>
        <v>CADSB3BA52Y=</v>
      </c>
      <c r="BD47" s="71" t="str">
        <f t="shared" si="51"/>
        <v>CADSB3BA53Y=</v>
      </c>
      <c r="BE47" s="71" t="str">
        <f t="shared" si="51"/>
        <v>CADSB3BA54Y=</v>
      </c>
      <c r="BF47" s="71" t="str">
        <f t="shared" si="51"/>
        <v>CADSB3BA55Y=</v>
      </c>
      <c r="BG47" s="71" t="str">
        <f t="shared" si="51"/>
        <v>CADSB3BA56Y=</v>
      </c>
      <c r="BH47" s="71" t="str">
        <f t="shared" si="51"/>
        <v>CADSB3BA57Y=</v>
      </c>
      <c r="BI47" s="71" t="str">
        <f t="shared" si="51"/>
        <v>CADSB3BA58Y=</v>
      </c>
      <c r="BJ47" s="71" t="str">
        <f t="shared" si="51"/>
        <v>CADSB3BA59Y=</v>
      </c>
      <c r="BK47" s="71" t="str">
        <f t="shared" si="51"/>
        <v>CADSB3BA60Y=</v>
      </c>
    </row>
    <row r="48" spans="2:63" x14ac:dyDescent="0.25">
      <c r="B48" s="65" t="s">
        <v>134</v>
      </c>
      <c r="C48" s="69">
        <v>38</v>
      </c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</row>
    <row r="49" spans="2:63" x14ac:dyDescent="0.25">
      <c r="B49" s="65" t="s">
        <v>738</v>
      </c>
      <c r="C49" s="69">
        <v>39</v>
      </c>
      <c r="D49" s="71" t="str">
        <f t="shared" ref="D49:AI49" si="52">"CNYQM7R"&amp;D$6&amp;"Y="</f>
        <v>CNYQM7R1Y=</v>
      </c>
      <c r="E49" s="71" t="str">
        <f t="shared" si="52"/>
        <v>CNYQM7R2Y=</v>
      </c>
      <c r="F49" s="71" t="str">
        <f t="shared" si="52"/>
        <v>CNYQM7R3Y=</v>
      </c>
      <c r="G49" s="71" t="str">
        <f t="shared" si="52"/>
        <v>CNYQM7R4Y=</v>
      </c>
      <c r="H49" s="71" t="str">
        <f t="shared" si="52"/>
        <v>CNYQM7R5Y=</v>
      </c>
      <c r="I49" s="71" t="str">
        <f t="shared" si="52"/>
        <v>CNYQM7R6Y=</v>
      </c>
      <c r="J49" s="71" t="str">
        <f t="shared" si="52"/>
        <v>CNYQM7R7Y=</v>
      </c>
      <c r="K49" s="71" t="str">
        <f t="shared" si="52"/>
        <v>CNYQM7R8Y=</v>
      </c>
      <c r="L49" s="71" t="str">
        <f t="shared" si="52"/>
        <v>CNYQM7R9Y=</v>
      </c>
      <c r="M49" s="71" t="str">
        <f t="shared" si="52"/>
        <v>CNYQM7R10Y=</v>
      </c>
      <c r="N49" s="71" t="str">
        <f t="shared" si="52"/>
        <v>CNYQM7R11Y=</v>
      </c>
      <c r="O49" s="71" t="str">
        <f t="shared" si="52"/>
        <v>CNYQM7R12Y=</v>
      </c>
      <c r="P49" s="71" t="str">
        <f t="shared" si="52"/>
        <v>CNYQM7R13Y=</v>
      </c>
      <c r="Q49" s="71" t="str">
        <f t="shared" si="52"/>
        <v>CNYQM7R14Y=</v>
      </c>
      <c r="R49" s="71" t="str">
        <f t="shared" si="52"/>
        <v>CNYQM7R15Y=</v>
      </c>
      <c r="S49" s="71" t="str">
        <f t="shared" si="52"/>
        <v>CNYQM7R16Y=</v>
      </c>
      <c r="T49" s="71" t="str">
        <f t="shared" si="52"/>
        <v>CNYQM7R17Y=</v>
      </c>
      <c r="U49" s="71" t="str">
        <f t="shared" si="52"/>
        <v>CNYQM7R18Y=</v>
      </c>
      <c r="V49" s="71" t="str">
        <f t="shared" si="52"/>
        <v>CNYQM7R19Y=</v>
      </c>
      <c r="W49" s="71" t="str">
        <f t="shared" si="52"/>
        <v>CNYQM7R20Y=</v>
      </c>
      <c r="X49" s="71" t="str">
        <f t="shared" si="52"/>
        <v>CNYQM7R21Y=</v>
      </c>
      <c r="Y49" s="71" t="str">
        <f t="shared" si="52"/>
        <v>CNYQM7R22Y=</v>
      </c>
      <c r="Z49" s="71" t="str">
        <f t="shared" si="52"/>
        <v>CNYQM7R23Y=</v>
      </c>
      <c r="AA49" s="71" t="str">
        <f t="shared" si="52"/>
        <v>CNYQM7R24Y=</v>
      </c>
      <c r="AB49" s="71" t="str">
        <f t="shared" si="52"/>
        <v>CNYQM7R25Y=</v>
      </c>
      <c r="AC49" s="71" t="str">
        <f t="shared" si="52"/>
        <v>CNYQM7R26Y=</v>
      </c>
      <c r="AD49" s="71" t="str">
        <f t="shared" si="52"/>
        <v>CNYQM7R27Y=</v>
      </c>
      <c r="AE49" s="71" t="str">
        <f t="shared" si="52"/>
        <v>CNYQM7R28Y=</v>
      </c>
      <c r="AF49" s="71" t="str">
        <f t="shared" si="52"/>
        <v>CNYQM7R29Y=</v>
      </c>
      <c r="AG49" s="71" t="str">
        <f t="shared" si="52"/>
        <v>CNYQM7R30Y=</v>
      </c>
      <c r="AH49" s="71" t="str">
        <f t="shared" si="52"/>
        <v>CNYQM7R31Y=</v>
      </c>
      <c r="AI49" s="71" t="str">
        <f t="shared" si="52"/>
        <v>CNYQM7R32Y=</v>
      </c>
      <c r="AJ49" s="71" t="str">
        <f t="shared" ref="AJ49:BK49" si="53">"CNYQM7R"&amp;AJ$6&amp;"Y="</f>
        <v>CNYQM7R33Y=</v>
      </c>
      <c r="AK49" s="71" t="str">
        <f t="shared" si="53"/>
        <v>CNYQM7R34Y=</v>
      </c>
      <c r="AL49" s="71" t="str">
        <f t="shared" si="53"/>
        <v>CNYQM7R35Y=</v>
      </c>
      <c r="AM49" s="71" t="str">
        <f t="shared" si="53"/>
        <v>CNYQM7R36Y=</v>
      </c>
      <c r="AN49" s="71" t="str">
        <f t="shared" si="53"/>
        <v>CNYQM7R37Y=</v>
      </c>
      <c r="AO49" s="71" t="str">
        <f t="shared" si="53"/>
        <v>CNYQM7R38Y=</v>
      </c>
      <c r="AP49" s="71" t="str">
        <f t="shared" si="53"/>
        <v>CNYQM7R39Y=</v>
      </c>
      <c r="AQ49" s="71" t="str">
        <f t="shared" si="53"/>
        <v>CNYQM7R40Y=</v>
      </c>
      <c r="AR49" s="71" t="str">
        <f t="shared" si="53"/>
        <v>CNYQM7R41Y=</v>
      </c>
      <c r="AS49" s="71" t="str">
        <f t="shared" si="53"/>
        <v>CNYQM7R42Y=</v>
      </c>
      <c r="AT49" s="71" t="str">
        <f t="shared" si="53"/>
        <v>CNYQM7R43Y=</v>
      </c>
      <c r="AU49" s="71" t="str">
        <f t="shared" si="53"/>
        <v>CNYQM7R44Y=</v>
      </c>
      <c r="AV49" s="71" t="str">
        <f t="shared" si="53"/>
        <v>CNYQM7R45Y=</v>
      </c>
      <c r="AW49" s="71" t="str">
        <f t="shared" si="53"/>
        <v>CNYQM7R46Y=</v>
      </c>
      <c r="AX49" s="71" t="str">
        <f t="shared" si="53"/>
        <v>CNYQM7R47Y=</v>
      </c>
      <c r="AY49" s="71" t="str">
        <f t="shared" si="53"/>
        <v>CNYQM7R48Y=</v>
      </c>
      <c r="AZ49" s="71" t="str">
        <f t="shared" si="53"/>
        <v>CNYQM7R49Y=</v>
      </c>
      <c r="BA49" s="71" t="str">
        <f t="shared" si="53"/>
        <v>CNYQM7R50Y=</v>
      </c>
      <c r="BB49" s="71" t="str">
        <f t="shared" si="53"/>
        <v>CNYQM7R51Y=</v>
      </c>
      <c r="BC49" s="71" t="str">
        <f t="shared" si="53"/>
        <v>CNYQM7R52Y=</v>
      </c>
      <c r="BD49" s="71" t="str">
        <f t="shared" si="53"/>
        <v>CNYQM7R53Y=</v>
      </c>
      <c r="BE49" s="71" t="str">
        <f t="shared" si="53"/>
        <v>CNYQM7R54Y=</v>
      </c>
      <c r="BF49" s="71" t="str">
        <f t="shared" si="53"/>
        <v>CNYQM7R55Y=</v>
      </c>
      <c r="BG49" s="71" t="str">
        <f t="shared" si="53"/>
        <v>CNYQM7R56Y=</v>
      </c>
      <c r="BH49" s="71" t="str">
        <f t="shared" si="53"/>
        <v>CNYQM7R57Y=</v>
      </c>
      <c r="BI49" s="71" t="str">
        <f t="shared" si="53"/>
        <v>CNYQM7R58Y=</v>
      </c>
      <c r="BJ49" s="71" t="str">
        <f t="shared" si="53"/>
        <v>CNYQM7R59Y=</v>
      </c>
      <c r="BK49" s="71" t="str">
        <f t="shared" si="53"/>
        <v>CNYQM7R60Y=</v>
      </c>
    </row>
    <row r="50" spans="2:63" x14ac:dyDescent="0.25">
      <c r="B50" s="65" t="s">
        <v>140</v>
      </c>
      <c r="C50" s="69">
        <v>40</v>
      </c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</row>
    <row r="51" spans="2:63" x14ac:dyDescent="0.25">
      <c r="B51" s="65" t="s">
        <v>40</v>
      </c>
      <c r="C51" s="69">
        <v>41</v>
      </c>
      <c r="D51" s="71" t="str">
        <f t="shared" ref="D51:AI51" si="54">"HKDQM3H"&amp;D$6&amp;"Y="</f>
        <v>HKDQM3H1Y=</v>
      </c>
      <c r="E51" s="71" t="str">
        <f t="shared" si="54"/>
        <v>HKDQM3H2Y=</v>
      </c>
      <c r="F51" s="71" t="str">
        <f t="shared" si="54"/>
        <v>HKDQM3H3Y=</v>
      </c>
      <c r="G51" s="71" t="str">
        <f t="shared" si="54"/>
        <v>HKDQM3H4Y=</v>
      </c>
      <c r="H51" s="71" t="str">
        <f t="shared" si="54"/>
        <v>HKDQM3H5Y=</v>
      </c>
      <c r="I51" s="71" t="str">
        <f t="shared" si="54"/>
        <v>HKDQM3H6Y=</v>
      </c>
      <c r="J51" s="71" t="str">
        <f t="shared" si="54"/>
        <v>HKDQM3H7Y=</v>
      </c>
      <c r="K51" s="71" t="str">
        <f t="shared" si="54"/>
        <v>HKDQM3H8Y=</v>
      </c>
      <c r="L51" s="71" t="str">
        <f t="shared" si="54"/>
        <v>HKDQM3H9Y=</v>
      </c>
      <c r="M51" s="71" t="str">
        <f t="shared" si="54"/>
        <v>HKDQM3H10Y=</v>
      </c>
      <c r="N51" s="71" t="str">
        <f t="shared" si="54"/>
        <v>HKDQM3H11Y=</v>
      </c>
      <c r="O51" s="71" t="str">
        <f t="shared" si="54"/>
        <v>HKDQM3H12Y=</v>
      </c>
      <c r="P51" s="71" t="str">
        <f t="shared" si="54"/>
        <v>HKDQM3H13Y=</v>
      </c>
      <c r="Q51" s="71" t="str">
        <f t="shared" si="54"/>
        <v>HKDQM3H14Y=</v>
      </c>
      <c r="R51" s="71" t="str">
        <f t="shared" si="54"/>
        <v>HKDQM3H15Y=</v>
      </c>
      <c r="S51" s="71" t="str">
        <f t="shared" si="54"/>
        <v>HKDQM3H16Y=</v>
      </c>
      <c r="T51" s="71" t="str">
        <f t="shared" si="54"/>
        <v>HKDQM3H17Y=</v>
      </c>
      <c r="U51" s="71" t="str">
        <f t="shared" si="54"/>
        <v>HKDQM3H18Y=</v>
      </c>
      <c r="V51" s="71" t="str">
        <f t="shared" si="54"/>
        <v>HKDQM3H19Y=</v>
      </c>
      <c r="W51" s="71" t="str">
        <f t="shared" si="54"/>
        <v>HKDQM3H20Y=</v>
      </c>
      <c r="X51" s="71" t="str">
        <f t="shared" si="54"/>
        <v>HKDQM3H21Y=</v>
      </c>
      <c r="Y51" s="71" t="str">
        <f t="shared" si="54"/>
        <v>HKDQM3H22Y=</v>
      </c>
      <c r="Z51" s="71" t="str">
        <f t="shared" si="54"/>
        <v>HKDQM3H23Y=</v>
      </c>
      <c r="AA51" s="71" t="str">
        <f t="shared" si="54"/>
        <v>HKDQM3H24Y=</v>
      </c>
      <c r="AB51" s="71" t="str">
        <f t="shared" si="54"/>
        <v>HKDQM3H25Y=</v>
      </c>
      <c r="AC51" s="71" t="str">
        <f t="shared" si="54"/>
        <v>HKDQM3H26Y=</v>
      </c>
      <c r="AD51" s="71" t="str">
        <f t="shared" si="54"/>
        <v>HKDQM3H27Y=</v>
      </c>
      <c r="AE51" s="71" t="str">
        <f t="shared" si="54"/>
        <v>HKDQM3H28Y=</v>
      </c>
      <c r="AF51" s="71" t="str">
        <f t="shared" si="54"/>
        <v>HKDQM3H29Y=</v>
      </c>
      <c r="AG51" s="71" t="str">
        <f t="shared" si="54"/>
        <v>HKDQM3H30Y=</v>
      </c>
      <c r="AH51" s="71" t="str">
        <f t="shared" si="54"/>
        <v>HKDQM3H31Y=</v>
      </c>
      <c r="AI51" s="71" t="str">
        <f t="shared" si="54"/>
        <v>HKDQM3H32Y=</v>
      </c>
      <c r="AJ51" s="71" t="str">
        <f t="shared" ref="AJ51:BK51" si="55">"HKDQM3H"&amp;AJ$6&amp;"Y="</f>
        <v>HKDQM3H33Y=</v>
      </c>
      <c r="AK51" s="71" t="str">
        <f t="shared" si="55"/>
        <v>HKDQM3H34Y=</v>
      </c>
      <c r="AL51" s="71" t="str">
        <f t="shared" si="55"/>
        <v>HKDQM3H35Y=</v>
      </c>
      <c r="AM51" s="71" t="str">
        <f t="shared" si="55"/>
        <v>HKDQM3H36Y=</v>
      </c>
      <c r="AN51" s="71" t="str">
        <f t="shared" si="55"/>
        <v>HKDQM3H37Y=</v>
      </c>
      <c r="AO51" s="71" t="str">
        <f t="shared" si="55"/>
        <v>HKDQM3H38Y=</v>
      </c>
      <c r="AP51" s="71" t="str">
        <f t="shared" si="55"/>
        <v>HKDQM3H39Y=</v>
      </c>
      <c r="AQ51" s="71" t="str">
        <f t="shared" si="55"/>
        <v>HKDQM3H40Y=</v>
      </c>
      <c r="AR51" s="71" t="str">
        <f t="shared" si="55"/>
        <v>HKDQM3H41Y=</v>
      </c>
      <c r="AS51" s="71" t="str">
        <f t="shared" si="55"/>
        <v>HKDQM3H42Y=</v>
      </c>
      <c r="AT51" s="71" t="str">
        <f t="shared" si="55"/>
        <v>HKDQM3H43Y=</v>
      </c>
      <c r="AU51" s="71" t="str">
        <f t="shared" si="55"/>
        <v>HKDQM3H44Y=</v>
      </c>
      <c r="AV51" s="71" t="str">
        <f t="shared" si="55"/>
        <v>HKDQM3H45Y=</v>
      </c>
      <c r="AW51" s="71" t="str">
        <f t="shared" si="55"/>
        <v>HKDQM3H46Y=</v>
      </c>
      <c r="AX51" s="71" t="str">
        <f t="shared" si="55"/>
        <v>HKDQM3H47Y=</v>
      </c>
      <c r="AY51" s="71" t="str">
        <f t="shared" si="55"/>
        <v>HKDQM3H48Y=</v>
      </c>
      <c r="AZ51" s="71" t="str">
        <f t="shared" si="55"/>
        <v>HKDQM3H49Y=</v>
      </c>
      <c r="BA51" s="71" t="str">
        <f t="shared" si="55"/>
        <v>HKDQM3H50Y=</v>
      </c>
      <c r="BB51" s="71" t="str">
        <f t="shared" si="55"/>
        <v>HKDQM3H51Y=</v>
      </c>
      <c r="BC51" s="71" t="str">
        <f t="shared" si="55"/>
        <v>HKDQM3H52Y=</v>
      </c>
      <c r="BD51" s="71" t="str">
        <f t="shared" si="55"/>
        <v>HKDQM3H53Y=</v>
      </c>
      <c r="BE51" s="71" t="str">
        <f t="shared" si="55"/>
        <v>HKDQM3H54Y=</v>
      </c>
      <c r="BF51" s="71" t="str">
        <f t="shared" si="55"/>
        <v>HKDQM3H55Y=</v>
      </c>
      <c r="BG51" s="71" t="str">
        <f t="shared" si="55"/>
        <v>HKDQM3H56Y=</v>
      </c>
      <c r="BH51" s="71" t="str">
        <f t="shared" si="55"/>
        <v>HKDQM3H57Y=</v>
      </c>
      <c r="BI51" s="71" t="str">
        <f t="shared" si="55"/>
        <v>HKDQM3H58Y=</v>
      </c>
      <c r="BJ51" s="71" t="str">
        <f t="shared" si="55"/>
        <v>HKDQM3H59Y=</v>
      </c>
      <c r="BK51" s="71" t="str">
        <f t="shared" si="55"/>
        <v>HKDQM3H60Y=</v>
      </c>
    </row>
    <row r="52" spans="2:63" x14ac:dyDescent="0.25">
      <c r="B52" s="65" t="s">
        <v>43</v>
      </c>
      <c r="C52" s="69">
        <v>42</v>
      </c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</row>
    <row r="53" spans="2:63" x14ac:dyDescent="0.25">
      <c r="B53" s="65" t="s">
        <v>35</v>
      </c>
      <c r="C53" s="69">
        <v>43</v>
      </c>
      <c r="D53" s="71" t="str">
        <f t="shared" ref="D53:AI53" si="56">"JPYSB6L"&amp;D$6&amp;"Y="</f>
        <v>JPYSB6L1Y=</v>
      </c>
      <c r="E53" s="71" t="str">
        <f t="shared" si="56"/>
        <v>JPYSB6L2Y=</v>
      </c>
      <c r="F53" s="71" t="str">
        <f t="shared" si="56"/>
        <v>JPYSB6L3Y=</v>
      </c>
      <c r="G53" s="71" t="str">
        <f t="shared" si="56"/>
        <v>JPYSB6L4Y=</v>
      </c>
      <c r="H53" s="71" t="str">
        <f t="shared" si="56"/>
        <v>JPYSB6L5Y=</v>
      </c>
      <c r="I53" s="71" t="str">
        <f t="shared" si="56"/>
        <v>JPYSB6L6Y=</v>
      </c>
      <c r="J53" s="71" t="str">
        <f t="shared" si="56"/>
        <v>JPYSB6L7Y=</v>
      </c>
      <c r="K53" s="71" t="str">
        <f t="shared" si="56"/>
        <v>JPYSB6L8Y=</v>
      </c>
      <c r="L53" s="71" t="str">
        <f t="shared" si="56"/>
        <v>JPYSB6L9Y=</v>
      </c>
      <c r="M53" s="71" t="str">
        <f t="shared" si="56"/>
        <v>JPYSB6L10Y=</v>
      </c>
      <c r="N53" s="71" t="str">
        <f t="shared" si="56"/>
        <v>JPYSB6L11Y=</v>
      </c>
      <c r="O53" s="71" t="str">
        <f t="shared" si="56"/>
        <v>JPYSB6L12Y=</v>
      </c>
      <c r="P53" s="71" t="str">
        <f t="shared" si="56"/>
        <v>JPYSB6L13Y=</v>
      </c>
      <c r="Q53" s="71" t="str">
        <f t="shared" si="56"/>
        <v>JPYSB6L14Y=</v>
      </c>
      <c r="R53" s="71" t="str">
        <f t="shared" si="56"/>
        <v>JPYSB6L15Y=</v>
      </c>
      <c r="S53" s="71" t="str">
        <f t="shared" si="56"/>
        <v>JPYSB6L16Y=</v>
      </c>
      <c r="T53" s="71" t="str">
        <f t="shared" si="56"/>
        <v>JPYSB6L17Y=</v>
      </c>
      <c r="U53" s="71" t="str">
        <f t="shared" si="56"/>
        <v>JPYSB6L18Y=</v>
      </c>
      <c r="V53" s="71" t="str">
        <f t="shared" si="56"/>
        <v>JPYSB6L19Y=</v>
      </c>
      <c r="W53" s="71" t="str">
        <f t="shared" si="56"/>
        <v>JPYSB6L20Y=</v>
      </c>
      <c r="X53" s="71" t="str">
        <f t="shared" si="56"/>
        <v>JPYSB6L21Y=</v>
      </c>
      <c r="Y53" s="71" t="str">
        <f t="shared" si="56"/>
        <v>JPYSB6L22Y=</v>
      </c>
      <c r="Z53" s="71" t="str">
        <f t="shared" si="56"/>
        <v>JPYSB6L23Y=</v>
      </c>
      <c r="AA53" s="71" t="str">
        <f t="shared" si="56"/>
        <v>JPYSB6L24Y=</v>
      </c>
      <c r="AB53" s="71" t="str">
        <f t="shared" si="56"/>
        <v>JPYSB6L25Y=</v>
      </c>
      <c r="AC53" s="71" t="str">
        <f t="shared" si="56"/>
        <v>JPYSB6L26Y=</v>
      </c>
      <c r="AD53" s="71" t="str">
        <f t="shared" si="56"/>
        <v>JPYSB6L27Y=</v>
      </c>
      <c r="AE53" s="71" t="str">
        <f t="shared" si="56"/>
        <v>JPYSB6L28Y=</v>
      </c>
      <c r="AF53" s="71" t="str">
        <f t="shared" si="56"/>
        <v>JPYSB6L29Y=</v>
      </c>
      <c r="AG53" s="71" t="str">
        <f t="shared" si="56"/>
        <v>JPYSB6L30Y=</v>
      </c>
      <c r="AH53" s="71" t="str">
        <f t="shared" si="56"/>
        <v>JPYSB6L31Y=</v>
      </c>
      <c r="AI53" s="71" t="str">
        <f t="shared" si="56"/>
        <v>JPYSB6L32Y=</v>
      </c>
      <c r="AJ53" s="71" t="str">
        <f t="shared" ref="AJ53:BK53" si="57">"JPYSB6L"&amp;AJ$6&amp;"Y="</f>
        <v>JPYSB6L33Y=</v>
      </c>
      <c r="AK53" s="71" t="str">
        <f t="shared" si="57"/>
        <v>JPYSB6L34Y=</v>
      </c>
      <c r="AL53" s="71" t="str">
        <f t="shared" si="57"/>
        <v>JPYSB6L35Y=</v>
      </c>
      <c r="AM53" s="71" t="str">
        <f t="shared" si="57"/>
        <v>JPYSB6L36Y=</v>
      </c>
      <c r="AN53" s="71" t="str">
        <f t="shared" si="57"/>
        <v>JPYSB6L37Y=</v>
      </c>
      <c r="AO53" s="71" t="str">
        <f t="shared" si="57"/>
        <v>JPYSB6L38Y=</v>
      </c>
      <c r="AP53" s="71" t="str">
        <f t="shared" si="57"/>
        <v>JPYSB6L39Y=</v>
      </c>
      <c r="AQ53" s="71" t="str">
        <f t="shared" si="57"/>
        <v>JPYSB6L40Y=</v>
      </c>
      <c r="AR53" s="71" t="str">
        <f t="shared" si="57"/>
        <v>JPYSB6L41Y=</v>
      </c>
      <c r="AS53" s="71" t="str">
        <f t="shared" si="57"/>
        <v>JPYSB6L42Y=</v>
      </c>
      <c r="AT53" s="71" t="str">
        <f t="shared" si="57"/>
        <v>JPYSB6L43Y=</v>
      </c>
      <c r="AU53" s="71" t="str">
        <f t="shared" si="57"/>
        <v>JPYSB6L44Y=</v>
      </c>
      <c r="AV53" s="71" t="str">
        <f t="shared" si="57"/>
        <v>JPYSB6L45Y=</v>
      </c>
      <c r="AW53" s="71" t="str">
        <f t="shared" si="57"/>
        <v>JPYSB6L46Y=</v>
      </c>
      <c r="AX53" s="71" t="str">
        <f t="shared" si="57"/>
        <v>JPYSB6L47Y=</v>
      </c>
      <c r="AY53" s="71" t="str">
        <f t="shared" si="57"/>
        <v>JPYSB6L48Y=</v>
      </c>
      <c r="AZ53" s="71" t="str">
        <f t="shared" si="57"/>
        <v>JPYSB6L49Y=</v>
      </c>
      <c r="BA53" s="71" t="str">
        <f t="shared" si="57"/>
        <v>JPYSB6L50Y=</v>
      </c>
      <c r="BB53" s="71" t="str">
        <f t="shared" si="57"/>
        <v>JPYSB6L51Y=</v>
      </c>
      <c r="BC53" s="71" t="str">
        <f t="shared" si="57"/>
        <v>JPYSB6L52Y=</v>
      </c>
      <c r="BD53" s="71" t="str">
        <f t="shared" si="57"/>
        <v>JPYSB6L53Y=</v>
      </c>
      <c r="BE53" s="71" t="str">
        <f t="shared" si="57"/>
        <v>JPYSB6L54Y=</v>
      </c>
      <c r="BF53" s="71" t="str">
        <f t="shared" si="57"/>
        <v>JPYSB6L55Y=</v>
      </c>
      <c r="BG53" s="71" t="str">
        <f t="shared" si="57"/>
        <v>JPYSB6L56Y=</v>
      </c>
      <c r="BH53" s="71" t="str">
        <f t="shared" si="57"/>
        <v>JPYSB6L57Y=</v>
      </c>
      <c r="BI53" s="71" t="str">
        <f t="shared" si="57"/>
        <v>JPYSB6L58Y=</v>
      </c>
      <c r="BJ53" s="71" t="str">
        <f t="shared" si="57"/>
        <v>JPYSB6L59Y=</v>
      </c>
      <c r="BK53" s="71" t="str">
        <f t="shared" si="57"/>
        <v>JPYSB6L60Y=</v>
      </c>
    </row>
    <row r="54" spans="2:63" x14ac:dyDescent="0.25">
      <c r="B54" s="65" t="s">
        <v>150</v>
      </c>
      <c r="C54" s="69">
        <v>44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</row>
    <row r="55" spans="2:63" x14ac:dyDescent="0.25">
      <c r="B55" s="65" t="s">
        <v>42</v>
      </c>
      <c r="C55" s="69">
        <v>45</v>
      </c>
      <c r="D55" s="71" t="str">
        <f t="shared" ref="D55:AI55" si="58">"MXNMB1T"&amp;D$6*13&amp;"M="</f>
        <v>MXNMB1T13M=</v>
      </c>
      <c r="E55" s="71" t="str">
        <f t="shared" si="58"/>
        <v>MXNMB1T26M=</v>
      </c>
      <c r="F55" s="71" t="str">
        <f t="shared" si="58"/>
        <v>MXNMB1T39M=</v>
      </c>
      <c r="G55" s="71" t="str">
        <f t="shared" si="58"/>
        <v>MXNMB1T52M=</v>
      </c>
      <c r="H55" s="71" t="str">
        <f t="shared" si="58"/>
        <v>MXNMB1T65M=</v>
      </c>
      <c r="I55" s="71" t="str">
        <f t="shared" si="58"/>
        <v>MXNMB1T78M=</v>
      </c>
      <c r="J55" s="71" t="str">
        <f t="shared" si="58"/>
        <v>MXNMB1T91M=</v>
      </c>
      <c r="K55" s="71" t="str">
        <f t="shared" si="58"/>
        <v>MXNMB1T104M=</v>
      </c>
      <c r="L55" s="71" t="str">
        <f t="shared" si="58"/>
        <v>MXNMB1T117M=</v>
      </c>
      <c r="M55" s="71" t="str">
        <f t="shared" si="58"/>
        <v>MXNMB1T130M=</v>
      </c>
      <c r="N55" s="71" t="str">
        <f t="shared" si="58"/>
        <v>MXNMB1T143M=</v>
      </c>
      <c r="O55" s="71" t="str">
        <f t="shared" si="58"/>
        <v>MXNMB1T156M=</v>
      </c>
      <c r="P55" s="71" t="str">
        <f t="shared" si="58"/>
        <v>MXNMB1T169M=</v>
      </c>
      <c r="Q55" s="71" t="str">
        <f t="shared" si="58"/>
        <v>MXNMB1T182M=</v>
      </c>
      <c r="R55" s="71" t="str">
        <f t="shared" si="58"/>
        <v>MXNMB1T195M=</v>
      </c>
      <c r="S55" s="71" t="str">
        <f t="shared" si="58"/>
        <v>MXNMB1T208M=</v>
      </c>
      <c r="T55" s="71" t="str">
        <f t="shared" si="58"/>
        <v>MXNMB1T221M=</v>
      </c>
      <c r="U55" s="71" t="str">
        <f t="shared" si="58"/>
        <v>MXNMB1T234M=</v>
      </c>
      <c r="V55" s="71" t="str">
        <f t="shared" si="58"/>
        <v>MXNMB1T247M=</v>
      </c>
      <c r="W55" s="71" t="str">
        <f t="shared" si="58"/>
        <v>MXNMB1T260M=</v>
      </c>
      <c r="X55" s="71" t="str">
        <f t="shared" si="58"/>
        <v>MXNMB1T273M=</v>
      </c>
      <c r="Y55" s="71" t="str">
        <f t="shared" si="58"/>
        <v>MXNMB1T286M=</v>
      </c>
      <c r="Z55" s="71" t="str">
        <f t="shared" si="58"/>
        <v>MXNMB1T299M=</v>
      </c>
      <c r="AA55" s="71" t="str">
        <f t="shared" si="58"/>
        <v>MXNMB1T312M=</v>
      </c>
      <c r="AB55" s="71" t="str">
        <f t="shared" si="58"/>
        <v>MXNMB1T325M=</v>
      </c>
      <c r="AC55" s="71" t="str">
        <f t="shared" si="58"/>
        <v>MXNMB1T338M=</v>
      </c>
      <c r="AD55" s="71" t="str">
        <f t="shared" si="58"/>
        <v>MXNMB1T351M=</v>
      </c>
      <c r="AE55" s="71" t="str">
        <f t="shared" si="58"/>
        <v>MXNMB1T364M=</v>
      </c>
      <c r="AF55" s="71" t="str">
        <f t="shared" si="58"/>
        <v>MXNMB1T377M=</v>
      </c>
      <c r="AG55" s="71" t="str">
        <f t="shared" si="58"/>
        <v>MXNMB1T390M=</v>
      </c>
      <c r="AH55" s="71" t="str">
        <f t="shared" si="58"/>
        <v>MXNMB1T403M=</v>
      </c>
      <c r="AI55" s="71" t="str">
        <f t="shared" si="58"/>
        <v>MXNMB1T416M=</v>
      </c>
      <c r="AJ55" s="71" t="str">
        <f t="shared" ref="AJ55:BK55" si="59">"MXNMB1T"&amp;AJ$6*13&amp;"M="</f>
        <v>MXNMB1T429M=</v>
      </c>
      <c r="AK55" s="71" t="str">
        <f t="shared" si="59"/>
        <v>MXNMB1T442M=</v>
      </c>
      <c r="AL55" s="71" t="str">
        <f t="shared" si="59"/>
        <v>MXNMB1T455M=</v>
      </c>
      <c r="AM55" s="71" t="str">
        <f t="shared" si="59"/>
        <v>MXNMB1T468M=</v>
      </c>
      <c r="AN55" s="71" t="str">
        <f t="shared" si="59"/>
        <v>MXNMB1T481M=</v>
      </c>
      <c r="AO55" s="71" t="str">
        <f t="shared" si="59"/>
        <v>MXNMB1T494M=</v>
      </c>
      <c r="AP55" s="71" t="str">
        <f t="shared" si="59"/>
        <v>MXNMB1T507M=</v>
      </c>
      <c r="AQ55" s="71" t="str">
        <f t="shared" si="59"/>
        <v>MXNMB1T520M=</v>
      </c>
      <c r="AR55" s="71" t="str">
        <f t="shared" si="59"/>
        <v>MXNMB1T533M=</v>
      </c>
      <c r="AS55" s="71" t="str">
        <f t="shared" si="59"/>
        <v>MXNMB1T546M=</v>
      </c>
      <c r="AT55" s="71" t="str">
        <f t="shared" si="59"/>
        <v>MXNMB1T559M=</v>
      </c>
      <c r="AU55" s="71" t="str">
        <f t="shared" si="59"/>
        <v>MXNMB1T572M=</v>
      </c>
      <c r="AV55" s="71" t="str">
        <f t="shared" si="59"/>
        <v>MXNMB1T585M=</v>
      </c>
      <c r="AW55" s="71" t="str">
        <f t="shared" si="59"/>
        <v>MXNMB1T598M=</v>
      </c>
      <c r="AX55" s="71" t="str">
        <f t="shared" si="59"/>
        <v>MXNMB1T611M=</v>
      </c>
      <c r="AY55" s="71" t="str">
        <f t="shared" si="59"/>
        <v>MXNMB1T624M=</v>
      </c>
      <c r="AZ55" s="71" t="str">
        <f t="shared" si="59"/>
        <v>MXNMB1T637M=</v>
      </c>
      <c r="BA55" s="71" t="str">
        <f t="shared" si="59"/>
        <v>MXNMB1T650M=</v>
      </c>
      <c r="BB55" s="71" t="str">
        <f t="shared" si="59"/>
        <v>MXNMB1T663M=</v>
      </c>
      <c r="BC55" s="71" t="str">
        <f t="shared" si="59"/>
        <v>MXNMB1T676M=</v>
      </c>
      <c r="BD55" s="71" t="str">
        <f t="shared" si="59"/>
        <v>MXNMB1T689M=</v>
      </c>
      <c r="BE55" s="71" t="str">
        <f t="shared" si="59"/>
        <v>MXNMB1T702M=</v>
      </c>
      <c r="BF55" s="71" t="str">
        <f t="shared" si="59"/>
        <v>MXNMB1T715M=</v>
      </c>
      <c r="BG55" s="71" t="str">
        <f t="shared" si="59"/>
        <v>MXNMB1T728M=</v>
      </c>
      <c r="BH55" s="71" t="str">
        <f t="shared" si="59"/>
        <v>MXNMB1T741M=</v>
      </c>
      <c r="BI55" s="71" t="str">
        <f t="shared" si="59"/>
        <v>MXNMB1T754M=</v>
      </c>
      <c r="BJ55" s="71" t="str">
        <f t="shared" si="59"/>
        <v>MXNMB1T767M=</v>
      </c>
      <c r="BK55" s="71" t="str">
        <f t="shared" si="59"/>
        <v>MXNMB1T780M=</v>
      </c>
    </row>
    <row r="56" spans="2:63" x14ac:dyDescent="0.25">
      <c r="B56" s="65" t="s">
        <v>155</v>
      </c>
      <c r="C56" s="69">
        <v>46</v>
      </c>
      <c r="D56" s="71" t="str">
        <f t="shared" ref="D56:AI56" si="60">"NZDSM3NB"&amp;D$6&amp;"Y="</f>
        <v>NZDSM3NB1Y=</v>
      </c>
      <c r="E56" s="71" t="str">
        <f t="shared" si="60"/>
        <v>NZDSM3NB2Y=</v>
      </c>
      <c r="F56" s="71" t="str">
        <f t="shared" si="60"/>
        <v>NZDSM3NB3Y=</v>
      </c>
      <c r="G56" s="71" t="str">
        <f t="shared" si="60"/>
        <v>NZDSM3NB4Y=</v>
      </c>
      <c r="H56" s="71" t="str">
        <f t="shared" si="60"/>
        <v>NZDSM3NB5Y=</v>
      </c>
      <c r="I56" s="71" t="str">
        <f t="shared" si="60"/>
        <v>NZDSM3NB6Y=</v>
      </c>
      <c r="J56" s="71" t="str">
        <f t="shared" si="60"/>
        <v>NZDSM3NB7Y=</v>
      </c>
      <c r="K56" s="71" t="str">
        <f t="shared" si="60"/>
        <v>NZDSM3NB8Y=</v>
      </c>
      <c r="L56" s="71" t="str">
        <f t="shared" si="60"/>
        <v>NZDSM3NB9Y=</v>
      </c>
      <c r="M56" s="71" t="str">
        <f t="shared" si="60"/>
        <v>NZDSM3NB10Y=</v>
      </c>
      <c r="N56" s="71" t="str">
        <f t="shared" si="60"/>
        <v>NZDSM3NB11Y=</v>
      </c>
      <c r="O56" s="71" t="str">
        <f t="shared" si="60"/>
        <v>NZDSM3NB12Y=</v>
      </c>
      <c r="P56" s="71" t="str">
        <f t="shared" si="60"/>
        <v>NZDSM3NB13Y=</v>
      </c>
      <c r="Q56" s="71" t="str">
        <f t="shared" si="60"/>
        <v>NZDSM3NB14Y=</v>
      </c>
      <c r="R56" s="71" t="str">
        <f t="shared" si="60"/>
        <v>NZDSM3NB15Y=</v>
      </c>
      <c r="S56" s="71" t="str">
        <f t="shared" si="60"/>
        <v>NZDSM3NB16Y=</v>
      </c>
      <c r="T56" s="71" t="str">
        <f t="shared" si="60"/>
        <v>NZDSM3NB17Y=</v>
      </c>
      <c r="U56" s="71" t="str">
        <f t="shared" si="60"/>
        <v>NZDSM3NB18Y=</v>
      </c>
      <c r="V56" s="71" t="str">
        <f t="shared" si="60"/>
        <v>NZDSM3NB19Y=</v>
      </c>
      <c r="W56" s="71" t="str">
        <f t="shared" si="60"/>
        <v>NZDSM3NB20Y=</v>
      </c>
      <c r="X56" s="71" t="str">
        <f t="shared" si="60"/>
        <v>NZDSM3NB21Y=</v>
      </c>
      <c r="Y56" s="71" t="str">
        <f t="shared" si="60"/>
        <v>NZDSM3NB22Y=</v>
      </c>
      <c r="Z56" s="71" t="str">
        <f t="shared" si="60"/>
        <v>NZDSM3NB23Y=</v>
      </c>
      <c r="AA56" s="71" t="str">
        <f t="shared" si="60"/>
        <v>NZDSM3NB24Y=</v>
      </c>
      <c r="AB56" s="71" t="str">
        <f t="shared" si="60"/>
        <v>NZDSM3NB25Y=</v>
      </c>
      <c r="AC56" s="71" t="str">
        <f t="shared" si="60"/>
        <v>NZDSM3NB26Y=</v>
      </c>
      <c r="AD56" s="71" t="str">
        <f t="shared" si="60"/>
        <v>NZDSM3NB27Y=</v>
      </c>
      <c r="AE56" s="71" t="str">
        <f t="shared" si="60"/>
        <v>NZDSM3NB28Y=</v>
      </c>
      <c r="AF56" s="71" t="str">
        <f t="shared" si="60"/>
        <v>NZDSM3NB29Y=</v>
      </c>
      <c r="AG56" s="71" t="str">
        <f t="shared" si="60"/>
        <v>NZDSM3NB30Y=</v>
      </c>
      <c r="AH56" s="71" t="str">
        <f t="shared" si="60"/>
        <v>NZDSM3NB31Y=</v>
      </c>
      <c r="AI56" s="71" t="str">
        <f t="shared" si="60"/>
        <v>NZDSM3NB32Y=</v>
      </c>
      <c r="AJ56" s="71" t="str">
        <f t="shared" ref="AJ56:BK56" si="61">"NZDSM3NB"&amp;AJ$6&amp;"Y="</f>
        <v>NZDSM3NB33Y=</v>
      </c>
      <c r="AK56" s="71" t="str">
        <f t="shared" si="61"/>
        <v>NZDSM3NB34Y=</v>
      </c>
      <c r="AL56" s="71" t="str">
        <f t="shared" si="61"/>
        <v>NZDSM3NB35Y=</v>
      </c>
      <c r="AM56" s="71" t="str">
        <f t="shared" si="61"/>
        <v>NZDSM3NB36Y=</v>
      </c>
      <c r="AN56" s="71" t="str">
        <f t="shared" si="61"/>
        <v>NZDSM3NB37Y=</v>
      </c>
      <c r="AO56" s="71" t="str">
        <f t="shared" si="61"/>
        <v>NZDSM3NB38Y=</v>
      </c>
      <c r="AP56" s="71" t="str">
        <f t="shared" si="61"/>
        <v>NZDSM3NB39Y=</v>
      </c>
      <c r="AQ56" s="71" t="str">
        <f t="shared" si="61"/>
        <v>NZDSM3NB40Y=</v>
      </c>
      <c r="AR56" s="71" t="str">
        <f t="shared" si="61"/>
        <v>NZDSM3NB41Y=</v>
      </c>
      <c r="AS56" s="71" t="str">
        <f t="shared" si="61"/>
        <v>NZDSM3NB42Y=</v>
      </c>
      <c r="AT56" s="71" t="str">
        <f t="shared" si="61"/>
        <v>NZDSM3NB43Y=</v>
      </c>
      <c r="AU56" s="71" t="str">
        <f t="shared" si="61"/>
        <v>NZDSM3NB44Y=</v>
      </c>
      <c r="AV56" s="71" t="str">
        <f t="shared" si="61"/>
        <v>NZDSM3NB45Y=</v>
      </c>
      <c r="AW56" s="71" t="str">
        <f t="shared" si="61"/>
        <v>NZDSM3NB46Y=</v>
      </c>
      <c r="AX56" s="71" t="str">
        <f t="shared" si="61"/>
        <v>NZDSM3NB47Y=</v>
      </c>
      <c r="AY56" s="71" t="str">
        <f t="shared" si="61"/>
        <v>NZDSM3NB48Y=</v>
      </c>
      <c r="AZ56" s="71" t="str">
        <f t="shared" si="61"/>
        <v>NZDSM3NB49Y=</v>
      </c>
      <c r="BA56" s="71" t="str">
        <f t="shared" si="61"/>
        <v>NZDSM3NB50Y=</v>
      </c>
      <c r="BB56" s="71" t="str">
        <f t="shared" si="61"/>
        <v>NZDSM3NB51Y=</v>
      </c>
      <c r="BC56" s="71" t="str">
        <f t="shared" si="61"/>
        <v>NZDSM3NB52Y=</v>
      </c>
      <c r="BD56" s="71" t="str">
        <f t="shared" si="61"/>
        <v>NZDSM3NB53Y=</v>
      </c>
      <c r="BE56" s="71" t="str">
        <f t="shared" si="61"/>
        <v>NZDSM3NB54Y=</v>
      </c>
      <c r="BF56" s="71" t="str">
        <f t="shared" si="61"/>
        <v>NZDSM3NB55Y=</v>
      </c>
      <c r="BG56" s="71" t="str">
        <f t="shared" si="61"/>
        <v>NZDSM3NB56Y=</v>
      </c>
      <c r="BH56" s="71" t="str">
        <f t="shared" si="61"/>
        <v>NZDSM3NB57Y=</v>
      </c>
      <c r="BI56" s="71" t="str">
        <f t="shared" si="61"/>
        <v>NZDSM3NB58Y=</v>
      </c>
      <c r="BJ56" s="71" t="str">
        <f t="shared" si="61"/>
        <v>NZDSM3NB59Y=</v>
      </c>
      <c r="BK56" s="71" t="str">
        <f t="shared" si="61"/>
        <v>NZDSM3NB60Y=</v>
      </c>
    </row>
    <row r="57" spans="2:63" x14ac:dyDescent="0.25">
      <c r="B57" s="65" t="s">
        <v>38</v>
      </c>
      <c r="C57" s="69">
        <v>47</v>
      </c>
      <c r="D57" s="71" t="str">
        <f t="shared" ref="D57:AI57" si="62">"SGDSB6SO"&amp;D$6&amp;"Y="</f>
        <v>SGDSB6SO1Y=</v>
      </c>
      <c r="E57" s="71" t="str">
        <f t="shared" si="62"/>
        <v>SGDSB6SO2Y=</v>
      </c>
      <c r="F57" s="71" t="str">
        <f t="shared" si="62"/>
        <v>SGDSB6SO3Y=</v>
      </c>
      <c r="G57" s="71" t="str">
        <f t="shared" si="62"/>
        <v>SGDSB6SO4Y=</v>
      </c>
      <c r="H57" s="71" t="str">
        <f t="shared" si="62"/>
        <v>SGDSB6SO5Y=</v>
      </c>
      <c r="I57" s="71" t="str">
        <f t="shared" si="62"/>
        <v>SGDSB6SO6Y=</v>
      </c>
      <c r="J57" s="71" t="str">
        <f t="shared" si="62"/>
        <v>SGDSB6SO7Y=</v>
      </c>
      <c r="K57" s="71" t="str">
        <f t="shared" si="62"/>
        <v>SGDSB6SO8Y=</v>
      </c>
      <c r="L57" s="71" t="str">
        <f t="shared" si="62"/>
        <v>SGDSB6SO9Y=</v>
      </c>
      <c r="M57" s="71" t="str">
        <f t="shared" si="62"/>
        <v>SGDSB6SO10Y=</v>
      </c>
      <c r="N57" s="71" t="str">
        <f t="shared" si="62"/>
        <v>SGDSB6SO11Y=</v>
      </c>
      <c r="O57" s="71" t="str">
        <f t="shared" si="62"/>
        <v>SGDSB6SO12Y=</v>
      </c>
      <c r="P57" s="71" t="str">
        <f t="shared" si="62"/>
        <v>SGDSB6SO13Y=</v>
      </c>
      <c r="Q57" s="71" t="str">
        <f t="shared" si="62"/>
        <v>SGDSB6SO14Y=</v>
      </c>
      <c r="R57" s="71" t="str">
        <f t="shared" si="62"/>
        <v>SGDSB6SO15Y=</v>
      </c>
      <c r="S57" s="71" t="str">
        <f t="shared" si="62"/>
        <v>SGDSB6SO16Y=</v>
      </c>
      <c r="T57" s="71" t="str">
        <f t="shared" si="62"/>
        <v>SGDSB6SO17Y=</v>
      </c>
      <c r="U57" s="71" t="str">
        <f t="shared" si="62"/>
        <v>SGDSB6SO18Y=</v>
      </c>
      <c r="V57" s="71" t="str">
        <f t="shared" si="62"/>
        <v>SGDSB6SO19Y=</v>
      </c>
      <c r="W57" s="71" t="str">
        <f t="shared" si="62"/>
        <v>SGDSB6SO20Y=</v>
      </c>
      <c r="X57" s="71" t="str">
        <f t="shared" si="62"/>
        <v>SGDSB6SO21Y=</v>
      </c>
      <c r="Y57" s="71" t="str">
        <f t="shared" si="62"/>
        <v>SGDSB6SO22Y=</v>
      </c>
      <c r="Z57" s="71" t="str">
        <f t="shared" si="62"/>
        <v>SGDSB6SO23Y=</v>
      </c>
      <c r="AA57" s="71" t="str">
        <f t="shared" si="62"/>
        <v>SGDSB6SO24Y=</v>
      </c>
      <c r="AB57" s="71" t="str">
        <f t="shared" si="62"/>
        <v>SGDSB6SO25Y=</v>
      </c>
      <c r="AC57" s="71" t="str">
        <f t="shared" si="62"/>
        <v>SGDSB6SO26Y=</v>
      </c>
      <c r="AD57" s="71" t="str">
        <f t="shared" si="62"/>
        <v>SGDSB6SO27Y=</v>
      </c>
      <c r="AE57" s="71" t="str">
        <f t="shared" si="62"/>
        <v>SGDSB6SO28Y=</v>
      </c>
      <c r="AF57" s="71" t="str">
        <f t="shared" si="62"/>
        <v>SGDSB6SO29Y=</v>
      </c>
      <c r="AG57" s="71" t="str">
        <f t="shared" si="62"/>
        <v>SGDSB6SO30Y=</v>
      </c>
      <c r="AH57" s="71" t="str">
        <f t="shared" si="62"/>
        <v>SGDSB6SO31Y=</v>
      </c>
      <c r="AI57" s="71" t="str">
        <f t="shared" si="62"/>
        <v>SGDSB6SO32Y=</v>
      </c>
      <c r="AJ57" s="71" t="str">
        <f t="shared" ref="AJ57:BK57" si="63">"SGDSB6SO"&amp;AJ$6&amp;"Y="</f>
        <v>SGDSB6SO33Y=</v>
      </c>
      <c r="AK57" s="71" t="str">
        <f t="shared" si="63"/>
        <v>SGDSB6SO34Y=</v>
      </c>
      <c r="AL57" s="71" t="str">
        <f t="shared" si="63"/>
        <v>SGDSB6SO35Y=</v>
      </c>
      <c r="AM57" s="71" t="str">
        <f t="shared" si="63"/>
        <v>SGDSB6SO36Y=</v>
      </c>
      <c r="AN57" s="71" t="str">
        <f t="shared" si="63"/>
        <v>SGDSB6SO37Y=</v>
      </c>
      <c r="AO57" s="71" t="str">
        <f t="shared" si="63"/>
        <v>SGDSB6SO38Y=</v>
      </c>
      <c r="AP57" s="71" t="str">
        <f t="shared" si="63"/>
        <v>SGDSB6SO39Y=</v>
      </c>
      <c r="AQ57" s="71" t="str">
        <f t="shared" si="63"/>
        <v>SGDSB6SO40Y=</v>
      </c>
      <c r="AR57" s="71" t="str">
        <f t="shared" si="63"/>
        <v>SGDSB6SO41Y=</v>
      </c>
      <c r="AS57" s="71" t="str">
        <f t="shared" si="63"/>
        <v>SGDSB6SO42Y=</v>
      </c>
      <c r="AT57" s="71" t="str">
        <f t="shared" si="63"/>
        <v>SGDSB6SO43Y=</v>
      </c>
      <c r="AU57" s="71" t="str">
        <f t="shared" si="63"/>
        <v>SGDSB6SO44Y=</v>
      </c>
      <c r="AV57" s="71" t="str">
        <f t="shared" si="63"/>
        <v>SGDSB6SO45Y=</v>
      </c>
      <c r="AW57" s="71" t="str">
        <f t="shared" si="63"/>
        <v>SGDSB6SO46Y=</v>
      </c>
      <c r="AX57" s="71" t="str">
        <f t="shared" si="63"/>
        <v>SGDSB6SO47Y=</v>
      </c>
      <c r="AY57" s="71" t="str">
        <f t="shared" si="63"/>
        <v>SGDSB6SO48Y=</v>
      </c>
      <c r="AZ57" s="71" t="str">
        <f t="shared" si="63"/>
        <v>SGDSB6SO49Y=</v>
      </c>
      <c r="BA57" s="71" t="str">
        <f t="shared" si="63"/>
        <v>SGDSB6SO50Y=</v>
      </c>
      <c r="BB57" s="71" t="str">
        <f t="shared" si="63"/>
        <v>SGDSB6SO51Y=</v>
      </c>
      <c r="BC57" s="71" t="str">
        <f t="shared" si="63"/>
        <v>SGDSB6SO52Y=</v>
      </c>
      <c r="BD57" s="71" t="str">
        <f t="shared" si="63"/>
        <v>SGDSB6SO53Y=</v>
      </c>
      <c r="BE57" s="71" t="str">
        <f t="shared" si="63"/>
        <v>SGDSB6SO54Y=</v>
      </c>
      <c r="BF57" s="71" t="str">
        <f t="shared" si="63"/>
        <v>SGDSB6SO55Y=</v>
      </c>
      <c r="BG57" s="71" t="str">
        <f t="shared" si="63"/>
        <v>SGDSB6SO56Y=</v>
      </c>
      <c r="BH57" s="71" t="str">
        <f t="shared" si="63"/>
        <v>SGDSB6SO57Y=</v>
      </c>
      <c r="BI57" s="71" t="str">
        <f t="shared" si="63"/>
        <v>SGDSB6SO58Y=</v>
      </c>
      <c r="BJ57" s="71" t="str">
        <f t="shared" si="63"/>
        <v>SGDSB6SO59Y=</v>
      </c>
      <c r="BK57" s="71" t="str">
        <f t="shared" si="63"/>
        <v>SGDSB6SO60Y=</v>
      </c>
    </row>
    <row r="58" spans="2:63" x14ac:dyDescent="0.25">
      <c r="B58" s="65" t="s">
        <v>41</v>
      </c>
      <c r="C58" s="69">
        <v>48</v>
      </c>
      <c r="D58" s="71" t="str">
        <f t="shared" ref="D58:AI58" si="64">"ZARQB3ZB"&amp;D$6&amp;"Y="</f>
        <v>ZARQB3ZB1Y=</v>
      </c>
      <c r="E58" s="71" t="str">
        <f t="shared" si="64"/>
        <v>ZARQB3ZB2Y=</v>
      </c>
      <c r="F58" s="71" t="str">
        <f t="shared" si="64"/>
        <v>ZARQB3ZB3Y=</v>
      </c>
      <c r="G58" s="71" t="str">
        <f t="shared" si="64"/>
        <v>ZARQB3ZB4Y=</v>
      </c>
      <c r="H58" s="71" t="str">
        <f t="shared" si="64"/>
        <v>ZARQB3ZB5Y=</v>
      </c>
      <c r="I58" s="71" t="str">
        <f t="shared" si="64"/>
        <v>ZARQB3ZB6Y=</v>
      </c>
      <c r="J58" s="71" t="str">
        <f t="shared" si="64"/>
        <v>ZARQB3ZB7Y=</v>
      </c>
      <c r="K58" s="71" t="str">
        <f t="shared" si="64"/>
        <v>ZARQB3ZB8Y=</v>
      </c>
      <c r="L58" s="71" t="str">
        <f t="shared" si="64"/>
        <v>ZARQB3ZB9Y=</v>
      </c>
      <c r="M58" s="71" t="str">
        <f t="shared" si="64"/>
        <v>ZARQB3ZB10Y=</v>
      </c>
      <c r="N58" s="71" t="str">
        <f t="shared" si="64"/>
        <v>ZARQB3ZB11Y=</v>
      </c>
      <c r="O58" s="71" t="str">
        <f t="shared" si="64"/>
        <v>ZARQB3ZB12Y=</v>
      </c>
      <c r="P58" s="71" t="str">
        <f t="shared" si="64"/>
        <v>ZARQB3ZB13Y=</v>
      </c>
      <c r="Q58" s="71" t="str">
        <f t="shared" si="64"/>
        <v>ZARQB3ZB14Y=</v>
      </c>
      <c r="R58" s="71" t="str">
        <f t="shared" si="64"/>
        <v>ZARQB3ZB15Y=</v>
      </c>
      <c r="S58" s="71" t="str">
        <f t="shared" si="64"/>
        <v>ZARQB3ZB16Y=</v>
      </c>
      <c r="T58" s="71" t="str">
        <f t="shared" si="64"/>
        <v>ZARQB3ZB17Y=</v>
      </c>
      <c r="U58" s="71" t="str">
        <f t="shared" si="64"/>
        <v>ZARQB3ZB18Y=</v>
      </c>
      <c r="V58" s="71" t="str">
        <f t="shared" si="64"/>
        <v>ZARQB3ZB19Y=</v>
      </c>
      <c r="W58" s="71" t="str">
        <f t="shared" si="64"/>
        <v>ZARQB3ZB20Y=</v>
      </c>
      <c r="X58" s="71" t="str">
        <f t="shared" si="64"/>
        <v>ZARQB3ZB21Y=</v>
      </c>
      <c r="Y58" s="71" t="str">
        <f t="shared" si="64"/>
        <v>ZARQB3ZB22Y=</v>
      </c>
      <c r="Z58" s="71" t="str">
        <f t="shared" si="64"/>
        <v>ZARQB3ZB23Y=</v>
      </c>
      <c r="AA58" s="71" t="str">
        <f t="shared" si="64"/>
        <v>ZARQB3ZB24Y=</v>
      </c>
      <c r="AB58" s="71" t="str">
        <f t="shared" si="64"/>
        <v>ZARQB3ZB25Y=</v>
      </c>
      <c r="AC58" s="71" t="str">
        <f t="shared" si="64"/>
        <v>ZARQB3ZB26Y=</v>
      </c>
      <c r="AD58" s="71" t="str">
        <f t="shared" si="64"/>
        <v>ZARQB3ZB27Y=</v>
      </c>
      <c r="AE58" s="71" t="str">
        <f t="shared" si="64"/>
        <v>ZARQB3ZB28Y=</v>
      </c>
      <c r="AF58" s="71" t="str">
        <f t="shared" si="64"/>
        <v>ZARQB3ZB29Y=</v>
      </c>
      <c r="AG58" s="71" t="str">
        <f t="shared" si="64"/>
        <v>ZARQB3ZB30Y=</v>
      </c>
      <c r="AH58" s="71" t="str">
        <f t="shared" si="64"/>
        <v>ZARQB3ZB31Y=</v>
      </c>
      <c r="AI58" s="71" t="str">
        <f t="shared" si="64"/>
        <v>ZARQB3ZB32Y=</v>
      </c>
      <c r="AJ58" s="71" t="str">
        <f t="shared" ref="AJ58:BK58" si="65">"ZARQB3ZB"&amp;AJ$6&amp;"Y="</f>
        <v>ZARQB3ZB33Y=</v>
      </c>
      <c r="AK58" s="71" t="str">
        <f t="shared" si="65"/>
        <v>ZARQB3ZB34Y=</v>
      </c>
      <c r="AL58" s="71" t="str">
        <f t="shared" si="65"/>
        <v>ZARQB3ZB35Y=</v>
      </c>
      <c r="AM58" s="71" t="str">
        <f t="shared" si="65"/>
        <v>ZARQB3ZB36Y=</v>
      </c>
      <c r="AN58" s="71" t="str">
        <f t="shared" si="65"/>
        <v>ZARQB3ZB37Y=</v>
      </c>
      <c r="AO58" s="71" t="str">
        <f t="shared" si="65"/>
        <v>ZARQB3ZB38Y=</v>
      </c>
      <c r="AP58" s="71" t="str">
        <f t="shared" si="65"/>
        <v>ZARQB3ZB39Y=</v>
      </c>
      <c r="AQ58" s="71" t="str">
        <f t="shared" si="65"/>
        <v>ZARQB3ZB40Y=</v>
      </c>
      <c r="AR58" s="71" t="str">
        <f t="shared" si="65"/>
        <v>ZARQB3ZB41Y=</v>
      </c>
      <c r="AS58" s="71" t="str">
        <f t="shared" si="65"/>
        <v>ZARQB3ZB42Y=</v>
      </c>
      <c r="AT58" s="71" t="str">
        <f t="shared" si="65"/>
        <v>ZARQB3ZB43Y=</v>
      </c>
      <c r="AU58" s="71" t="str">
        <f t="shared" si="65"/>
        <v>ZARQB3ZB44Y=</v>
      </c>
      <c r="AV58" s="71" t="str">
        <f t="shared" si="65"/>
        <v>ZARQB3ZB45Y=</v>
      </c>
      <c r="AW58" s="71" t="str">
        <f t="shared" si="65"/>
        <v>ZARQB3ZB46Y=</v>
      </c>
      <c r="AX58" s="71" t="str">
        <f t="shared" si="65"/>
        <v>ZARQB3ZB47Y=</v>
      </c>
      <c r="AY58" s="71" t="str">
        <f t="shared" si="65"/>
        <v>ZARQB3ZB48Y=</v>
      </c>
      <c r="AZ58" s="71" t="str">
        <f t="shared" si="65"/>
        <v>ZARQB3ZB49Y=</v>
      </c>
      <c r="BA58" s="71" t="str">
        <f t="shared" si="65"/>
        <v>ZARQB3ZB50Y=</v>
      </c>
      <c r="BB58" s="71" t="str">
        <f t="shared" si="65"/>
        <v>ZARQB3ZB51Y=</v>
      </c>
      <c r="BC58" s="71" t="str">
        <f t="shared" si="65"/>
        <v>ZARQB3ZB52Y=</v>
      </c>
      <c r="BD58" s="71" t="str">
        <f t="shared" si="65"/>
        <v>ZARQB3ZB53Y=</v>
      </c>
      <c r="BE58" s="71" t="str">
        <f t="shared" si="65"/>
        <v>ZARQB3ZB54Y=</v>
      </c>
      <c r="BF58" s="71" t="str">
        <f t="shared" si="65"/>
        <v>ZARQB3ZB55Y=</v>
      </c>
      <c r="BG58" s="71" t="str">
        <f t="shared" si="65"/>
        <v>ZARQB3ZB56Y=</v>
      </c>
      <c r="BH58" s="71" t="str">
        <f t="shared" si="65"/>
        <v>ZARQB3ZB57Y=</v>
      </c>
      <c r="BI58" s="71" t="str">
        <f t="shared" si="65"/>
        <v>ZARQB3ZB58Y=</v>
      </c>
      <c r="BJ58" s="71" t="str">
        <f t="shared" si="65"/>
        <v>ZARQB3ZB59Y=</v>
      </c>
      <c r="BK58" s="71" t="str">
        <f t="shared" si="65"/>
        <v>ZARQB3ZB60Y=</v>
      </c>
    </row>
    <row r="59" spans="2:63" x14ac:dyDescent="0.25">
      <c r="B59" s="84" t="s">
        <v>547</v>
      </c>
      <c r="C59" s="69">
        <v>49</v>
      </c>
      <c r="D59" s="71" t="str">
        <f t="shared" ref="D59:AI59" si="66">"KRQMCD"&amp;D$6&amp;"Y="</f>
        <v>KRQMCD1Y=</v>
      </c>
      <c r="E59" s="71" t="str">
        <f t="shared" si="66"/>
        <v>KRQMCD2Y=</v>
      </c>
      <c r="F59" s="71" t="str">
        <f t="shared" si="66"/>
        <v>KRQMCD3Y=</v>
      </c>
      <c r="G59" s="71" t="str">
        <f t="shared" si="66"/>
        <v>KRQMCD4Y=</v>
      </c>
      <c r="H59" s="71" t="str">
        <f t="shared" si="66"/>
        <v>KRQMCD5Y=</v>
      </c>
      <c r="I59" s="71" t="str">
        <f t="shared" si="66"/>
        <v>KRQMCD6Y=</v>
      </c>
      <c r="J59" s="71" t="str">
        <f t="shared" si="66"/>
        <v>KRQMCD7Y=</v>
      </c>
      <c r="K59" s="71" t="str">
        <f t="shared" si="66"/>
        <v>KRQMCD8Y=</v>
      </c>
      <c r="L59" s="71" t="str">
        <f t="shared" si="66"/>
        <v>KRQMCD9Y=</v>
      </c>
      <c r="M59" s="71" t="str">
        <f t="shared" si="66"/>
        <v>KRQMCD10Y=</v>
      </c>
      <c r="N59" s="71" t="str">
        <f t="shared" si="66"/>
        <v>KRQMCD11Y=</v>
      </c>
      <c r="O59" s="71" t="str">
        <f t="shared" si="66"/>
        <v>KRQMCD12Y=</v>
      </c>
      <c r="P59" s="71" t="str">
        <f t="shared" si="66"/>
        <v>KRQMCD13Y=</v>
      </c>
      <c r="Q59" s="71" t="str">
        <f t="shared" si="66"/>
        <v>KRQMCD14Y=</v>
      </c>
      <c r="R59" s="71" t="str">
        <f t="shared" si="66"/>
        <v>KRQMCD15Y=</v>
      </c>
      <c r="S59" s="71" t="str">
        <f t="shared" si="66"/>
        <v>KRQMCD16Y=</v>
      </c>
      <c r="T59" s="71" t="str">
        <f t="shared" si="66"/>
        <v>KRQMCD17Y=</v>
      </c>
      <c r="U59" s="71" t="str">
        <f t="shared" si="66"/>
        <v>KRQMCD18Y=</v>
      </c>
      <c r="V59" s="71" t="str">
        <f t="shared" si="66"/>
        <v>KRQMCD19Y=</v>
      </c>
      <c r="W59" s="71" t="str">
        <f t="shared" si="66"/>
        <v>KRQMCD20Y=</v>
      </c>
      <c r="X59" s="71" t="str">
        <f t="shared" si="66"/>
        <v>KRQMCD21Y=</v>
      </c>
      <c r="Y59" s="71" t="str">
        <f t="shared" si="66"/>
        <v>KRQMCD22Y=</v>
      </c>
      <c r="Z59" s="71" t="str">
        <f t="shared" si="66"/>
        <v>KRQMCD23Y=</v>
      </c>
      <c r="AA59" s="71" t="str">
        <f t="shared" si="66"/>
        <v>KRQMCD24Y=</v>
      </c>
      <c r="AB59" s="71" t="str">
        <f t="shared" si="66"/>
        <v>KRQMCD25Y=</v>
      </c>
      <c r="AC59" s="71" t="str">
        <f t="shared" si="66"/>
        <v>KRQMCD26Y=</v>
      </c>
      <c r="AD59" s="71" t="str">
        <f t="shared" si="66"/>
        <v>KRQMCD27Y=</v>
      </c>
      <c r="AE59" s="71" t="str">
        <f t="shared" si="66"/>
        <v>KRQMCD28Y=</v>
      </c>
      <c r="AF59" s="71" t="str">
        <f t="shared" si="66"/>
        <v>KRQMCD29Y=</v>
      </c>
      <c r="AG59" s="71" t="str">
        <f t="shared" si="66"/>
        <v>KRQMCD30Y=</v>
      </c>
      <c r="AH59" s="71" t="str">
        <f t="shared" si="66"/>
        <v>KRQMCD31Y=</v>
      </c>
      <c r="AI59" s="71" t="str">
        <f t="shared" si="66"/>
        <v>KRQMCD32Y=</v>
      </c>
      <c r="AJ59" s="71" t="str">
        <f t="shared" ref="AJ59:BK59" si="67">"KRQMCD"&amp;AJ$6&amp;"Y="</f>
        <v>KRQMCD33Y=</v>
      </c>
      <c r="AK59" s="71" t="str">
        <f t="shared" si="67"/>
        <v>KRQMCD34Y=</v>
      </c>
      <c r="AL59" s="71" t="str">
        <f t="shared" si="67"/>
        <v>KRQMCD35Y=</v>
      </c>
      <c r="AM59" s="71" t="str">
        <f t="shared" si="67"/>
        <v>KRQMCD36Y=</v>
      </c>
      <c r="AN59" s="71" t="str">
        <f t="shared" si="67"/>
        <v>KRQMCD37Y=</v>
      </c>
      <c r="AO59" s="71" t="str">
        <f t="shared" si="67"/>
        <v>KRQMCD38Y=</v>
      </c>
      <c r="AP59" s="71" t="str">
        <f t="shared" si="67"/>
        <v>KRQMCD39Y=</v>
      </c>
      <c r="AQ59" s="71" t="str">
        <f t="shared" si="67"/>
        <v>KRQMCD40Y=</v>
      </c>
      <c r="AR59" s="71" t="str">
        <f t="shared" si="67"/>
        <v>KRQMCD41Y=</v>
      </c>
      <c r="AS59" s="71" t="str">
        <f t="shared" si="67"/>
        <v>KRQMCD42Y=</v>
      </c>
      <c r="AT59" s="71" t="str">
        <f t="shared" si="67"/>
        <v>KRQMCD43Y=</v>
      </c>
      <c r="AU59" s="71" t="str">
        <f t="shared" si="67"/>
        <v>KRQMCD44Y=</v>
      </c>
      <c r="AV59" s="71" t="str">
        <f t="shared" si="67"/>
        <v>KRQMCD45Y=</v>
      </c>
      <c r="AW59" s="71" t="str">
        <f t="shared" si="67"/>
        <v>KRQMCD46Y=</v>
      </c>
      <c r="AX59" s="71" t="str">
        <f t="shared" si="67"/>
        <v>KRQMCD47Y=</v>
      </c>
      <c r="AY59" s="71" t="str">
        <f t="shared" si="67"/>
        <v>KRQMCD48Y=</v>
      </c>
      <c r="AZ59" s="71" t="str">
        <f t="shared" si="67"/>
        <v>KRQMCD49Y=</v>
      </c>
      <c r="BA59" s="71" t="str">
        <f t="shared" si="67"/>
        <v>KRQMCD50Y=</v>
      </c>
      <c r="BB59" s="71" t="str">
        <f t="shared" si="67"/>
        <v>KRQMCD51Y=</v>
      </c>
      <c r="BC59" s="71" t="str">
        <f t="shared" si="67"/>
        <v>KRQMCD52Y=</v>
      </c>
      <c r="BD59" s="71" t="str">
        <f t="shared" si="67"/>
        <v>KRQMCD53Y=</v>
      </c>
      <c r="BE59" s="71" t="str">
        <f t="shared" si="67"/>
        <v>KRQMCD54Y=</v>
      </c>
      <c r="BF59" s="71" t="str">
        <f t="shared" si="67"/>
        <v>KRQMCD55Y=</v>
      </c>
      <c r="BG59" s="71" t="str">
        <f t="shared" si="67"/>
        <v>KRQMCD56Y=</v>
      </c>
      <c r="BH59" s="71" t="str">
        <f t="shared" si="67"/>
        <v>KRQMCD57Y=</v>
      </c>
      <c r="BI59" s="71" t="str">
        <f t="shared" si="67"/>
        <v>KRQMCD58Y=</v>
      </c>
      <c r="BJ59" s="71" t="str">
        <f t="shared" si="67"/>
        <v>KRQMCD59Y=</v>
      </c>
      <c r="BK59" s="71" t="str">
        <f t="shared" si="67"/>
        <v>KRQMCD60Y=</v>
      </c>
    </row>
    <row r="60" spans="2:63" x14ac:dyDescent="0.25">
      <c r="B60" s="65" t="s">
        <v>165</v>
      </c>
      <c r="C60" s="69">
        <v>50</v>
      </c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1"/>
      <c r="BK60" s="71"/>
    </row>
    <row r="61" spans="2:63" x14ac:dyDescent="0.25">
      <c r="B61" s="65" t="s">
        <v>39</v>
      </c>
      <c r="C61" s="69">
        <v>51</v>
      </c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</row>
    <row r="62" spans="2:63" x14ac:dyDescent="0.25">
      <c r="B62" s="65" t="s">
        <v>36</v>
      </c>
      <c r="C62" s="69">
        <v>52</v>
      </c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</row>
    <row r="63" spans="2:63" x14ac:dyDescent="0.25">
      <c r="B63" s="65" t="s">
        <v>172</v>
      </c>
      <c r="C63" s="69">
        <v>53</v>
      </c>
      <c r="D63" s="71" t="str">
        <f t="shared" ref="D63:AI63" si="68">"USDSB3L"&amp;D$6&amp;"Y="</f>
        <v>USDSB3L1Y=</v>
      </c>
      <c r="E63" s="71" t="str">
        <f t="shared" si="68"/>
        <v>USDSB3L2Y=</v>
      </c>
      <c r="F63" s="71" t="str">
        <f t="shared" si="68"/>
        <v>USDSB3L3Y=</v>
      </c>
      <c r="G63" s="71" t="str">
        <f t="shared" si="68"/>
        <v>USDSB3L4Y=</v>
      </c>
      <c r="H63" s="71" t="str">
        <f t="shared" si="68"/>
        <v>USDSB3L5Y=</v>
      </c>
      <c r="I63" s="71" t="str">
        <f t="shared" si="68"/>
        <v>USDSB3L6Y=</v>
      </c>
      <c r="J63" s="71" t="str">
        <f t="shared" si="68"/>
        <v>USDSB3L7Y=</v>
      </c>
      <c r="K63" s="71" t="str">
        <f t="shared" si="68"/>
        <v>USDSB3L8Y=</v>
      </c>
      <c r="L63" s="71" t="str">
        <f t="shared" si="68"/>
        <v>USDSB3L9Y=</v>
      </c>
      <c r="M63" s="71" t="str">
        <f t="shared" si="68"/>
        <v>USDSB3L10Y=</v>
      </c>
      <c r="N63" s="71" t="str">
        <f t="shared" si="68"/>
        <v>USDSB3L11Y=</v>
      </c>
      <c r="O63" s="71" t="str">
        <f t="shared" si="68"/>
        <v>USDSB3L12Y=</v>
      </c>
      <c r="P63" s="71" t="str">
        <f t="shared" si="68"/>
        <v>USDSB3L13Y=</v>
      </c>
      <c r="Q63" s="71" t="str">
        <f t="shared" si="68"/>
        <v>USDSB3L14Y=</v>
      </c>
      <c r="R63" s="71" t="str">
        <f t="shared" si="68"/>
        <v>USDSB3L15Y=</v>
      </c>
      <c r="S63" s="71" t="str">
        <f t="shared" si="68"/>
        <v>USDSB3L16Y=</v>
      </c>
      <c r="T63" s="71" t="str">
        <f t="shared" si="68"/>
        <v>USDSB3L17Y=</v>
      </c>
      <c r="U63" s="71" t="str">
        <f t="shared" si="68"/>
        <v>USDSB3L18Y=</v>
      </c>
      <c r="V63" s="71" t="str">
        <f t="shared" si="68"/>
        <v>USDSB3L19Y=</v>
      </c>
      <c r="W63" s="71" t="str">
        <f t="shared" si="68"/>
        <v>USDSB3L20Y=</v>
      </c>
      <c r="X63" s="71" t="str">
        <f t="shared" si="68"/>
        <v>USDSB3L21Y=</v>
      </c>
      <c r="Y63" s="71" t="str">
        <f t="shared" si="68"/>
        <v>USDSB3L22Y=</v>
      </c>
      <c r="Z63" s="71" t="str">
        <f t="shared" si="68"/>
        <v>USDSB3L23Y=</v>
      </c>
      <c r="AA63" s="71" t="str">
        <f t="shared" si="68"/>
        <v>USDSB3L24Y=</v>
      </c>
      <c r="AB63" s="71" t="str">
        <f t="shared" si="68"/>
        <v>USDSB3L25Y=</v>
      </c>
      <c r="AC63" s="71" t="str">
        <f t="shared" si="68"/>
        <v>USDSB3L26Y=</v>
      </c>
      <c r="AD63" s="71" t="str">
        <f t="shared" si="68"/>
        <v>USDSB3L27Y=</v>
      </c>
      <c r="AE63" s="71" t="str">
        <f t="shared" si="68"/>
        <v>USDSB3L28Y=</v>
      </c>
      <c r="AF63" s="71" t="str">
        <f t="shared" si="68"/>
        <v>USDSB3L29Y=</v>
      </c>
      <c r="AG63" s="71" t="str">
        <f t="shared" si="68"/>
        <v>USDSB3L30Y=</v>
      </c>
      <c r="AH63" s="71" t="str">
        <f t="shared" si="68"/>
        <v>USDSB3L31Y=</v>
      </c>
      <c r="AI63" s="71" t="str">
        <f t="shared" si="68"/>
        <v>USDSB3L32Y=</v>
      </c>
      <c r="AJ63" s="71" t="str">
        <f t="shared" ref="AJ63:BK63" si="69">"USDSB3L"&amp;AJ$6&amp;"Y="</f>
        <v>USDSB3L33Y=</v>
      </c>
      <c r="AK63" s="71" t="str">
        <f t="shared" si="69"/>
        <v>USDSB3L34Y=</v>
      </c>
      <c r="AL63" s="71" t="str">
        <f t="shared" si="69"/>
        <v>USDSB3L35Y=</v>
      </c>
      <c r="AM63" s="71" t="str">
        <f t="shared" si="69"/>
        <v>USDSB3L36Y=</v>
      </c>
      <c r="AN63" s="71" t="str">
        <f t="shared" si="69"/>
        <v>USDSB3L37Y=</v>
      </c>
      <c r="AO63" s="71" t="str">
        <f t="shared" si="69"/>
        <v>USDSB3L38Y=</v>
      </c>
      <c r="AP63" s="71" t="str">
        <f t="shared" si="69"/>
        <v>USDSB3L39Y=</v>
      </c>
      <c r="AQ63" s="71" t="str">
        <f t="shared" si="69"/>
        <v>USDSB3L40Y=</v>
      </c>
      <c r="AR63" s="71" t="str">
        <f t="shared" si="69"/>
        <v>USDSB3L41Y=</v>
      </c>
      <c r="AS63" s="71" t="str">
        <f t="shared" si="69"/>
        <v>USDSB3L42Y=</v>
      </c>
      <c r="AT63" s="71" t="str">
        <f t="shared" si="69"/>
        <v>USDSB3L43Y=</v>
      </c>
      <c r="AU63" s="71" t="str">
        <f t="shared" si="69"/>
        <v>USDSB3L44Y=</v>
      </c>
      <c r="AV63" s="71" t="str">
        <f t="shared" si="69"/>
        <v>USDSB3L45Y=</v>
      </c>
      <c r="AW63" s="71" t="str">
        <f t="shared" si="69"/>
        <v>USDSB3L46Y=</v>
      </c>
      <c r="AX63" s="71" t="str">
        <f t="shared" si="69"/>
        <v>USDSB3L47Y=</v>
      </c>
      <c r="AY63" s="71" t="str">
        <f t="shared" si="69"/>
        <v>USDSB3L48Y=</v>
      </c>
      <c r="AZ63" s="71" t="str">
        <f t="shared" si="69"/>
        <v>USDSB3L49Y=</v>
      </c>
      <c r="BA63" s="71" t="str">
        <f t="shared" si="69"/>
        <v>USDSB3L50Y=</v>
      </c>
      <c r="BB63" s="71" t="str">
        <f t="shared" si="69"/>
        <v>USDSB3L51Y=</v>
      </c>
      <c r="BC63" s="71" t="str">
        <f t="shared" si="69"/>
        <v>USDSB3L52Y=</v>
      </c>
      <c r="BD63" s="71" t="str">
        <f t="shared" si="69"/>
        <v>USDSB3L53Y=</v>
      </c>
      <c r="BE63" s="71" t="str">
        <f t="shared" si="69"/>
        <v>USDSB3L54Y=</v>
      </c>
      <c r="BF63" s="71" t="str">
        <f t="shared" si="69"/>
        <v>USDSB3L55Y=</v>
      </c>
      <c r="BG63" s="71" t="str">
        <f t="shared" si="69"/>
        <v>USDSB3L56Y=</v>
      </c>
      <c r="BH63" s="71" t="str">
        <f t="shared" si="69"/>
        <v>USDSB3L57Y=</v>
      </c>
      <c r="BI63" s="71" t="str">
        <f t="shared" si="69"/>
        <v>USDSB3L58Y=</v>
      </c>
      <c r="BJ63" s="71" t="str">
        <f t="shared" si="69"/>
        <v>USDSB3L59Y=</v>
      </c>
      <c r="BK63" s="71" t="str">
        <f t="shared" si="69"/>
        <v>USDSB3L60Y=</v>
      </c>
    </row>
  </sheetData>
  <autoFilter ref="B10:BK63"/>
  <conditionalFormatting sqref="E46:BK54 D56:BK63 D11:BK45 D47:D54">
    <cfRule type="expression" dxfId="41" priority="3">
      <formula>(D11=0)</formula>
    </cfRule>
    <cfRule type="expression" dxfId="40" priority="4">
      <formula>(D11=1)</formula>
    </cfRule>
  </conditionalFormatting>
  <conditionalFormatting sqref="D46">
    <cfRule type="expression" dxfId="39" priority="1">
      <formula>(D46=0)</formula>
    </cfRule>
    <cfRule type="expression" dxfId="38" priority="2">
      <formula>(D46=1)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3:BS63"/>
  <sheetViews>
    <sheetView zoomScale="90" zoomScaleNormal="90" workbookViewId="0">
      <pane xSplit="3" ySplit="10" topLeftCell="D11" activePane="bottomRight" state="frozen"/>
      <selection activeCell="D63" sqref="D63:BK63"/>
      <selection pane="topRight" activeCell="D63" sqref="D63:BK63"/>
      <selection pane="bottomLeft" activeCell="D63" sqref="D63:BK63"/>
      <selection pane="bottomRight" activeCell="D9" sqref="D9"/>
    </sheetView>
  </sheetViews>
  <sheetFormatPr defaultColWidth="8.85546875" defaultRowHeight="15" x14ac:dyDescent="0.25"/>
  <cols>
    <col min="1" max="1" width="3.7109375" customWidth="1"/>
    <col min="12" max="71" width="7.7109375" customWidth="1"/>
  </cols>
  <sheetData>
    <row r="3" spans="2:71" ht="15" customHeight="1" x14ac:dyDescent="0.25"/>
    <row r="4" spans="2:71" ht="18" x14ac:dyDescent="0.25">
      <c r="D4" s="14" t="s">
        <v>958</v>
      </c>
    </row>
    <row r="5" spans="2:71" ht="15.75" thickBot="1" x14ac:dyDescent="0.3"/>
    <row r="6" spans="2:71" ht="15" customHeight="1" x14ac:dyDescent="0.25">
      <c r="D6" s="105" t="s">
        <v>960</v>
      </c>
      <c r="E6" s="106"/>
      <c r="F6" s="106"/>
      <c r="G6" s="106"/>
      <c r="H6" s="106"/>
      <c r="I6" s="106"/>
      <c r="J6" s="106"/>
      <c r="K6" s="106"/>
      <c r="L6" s="106"/>
      <c r="M6" s="107"/>
    </row>
    <row r="7" spans="2:71" x14ac:dyDescent="0.25">
      <c r="D7" s="108"/>
      <c r="E7" s="109"/>
      <c r="F7" s="109"/>
      <c r="G7" s="109"/>
      <c r="H7" s="109"/>
      <c r="I7" s="109"/>
      <c r="J7" s="109"/>
      <c r="K7" s="109"/>
      <c r="L7" s="109"/>
      <c r="M7" s="110"/>
    </row>
    <row r="8" spans="2:71" ht="15.75" thickBot="1" x14ac:dyDescent="0.3">
      <c r="D8" s="111"/>
      <c r="E8" s="112"/>
      <c r="F8" s="112"/>
      <c r="G8" s="112"/>
      <c r="H8" s="112"/>
      <c r="I8" s="112"/>
      <c r="J8" s="112"/>
      <c r="K8" s="112"/>
      <c r="L8" s="112"/>
      <c r="M8" s="113"/>
    </row>
    <row r="10" spans="2:71" ht="30" x14ac:dyDescent="0.25">
      <c r="B10" t="s">
        <v>2</v>
      </c>
      <c r="C10" t="s">
        <v>45</v>
      </c>
      <c r="D10" t="s">
        <v>46</v>
      </c>
      <c r="E10" t="s">
        <v>47</v>
      </c>
      <c r="F10" t="s">
        <v>48</v>
      </c>
      <c r="G10" t="s">
        <v>49</v>
      </c>
      <c r="H10" s="9" t="s">
        <v>403</v>
      </c>
      <c r="I10" s="9" t="s">
        <v>404</v>
      </c>
      <c r="J10" s="9" t="s">
        <v>175</v>
      </c>
      <c r="K10" s="9" t="s">
        <v>176</v>
      </c>
      <c r="L10" s="2" t="s">
        <v>246</v>
      </c>
      <c r="M10" s="2" t="s">
        <v>247</v>
      </c>
      <c r="N10" s="2" t="s">
        <v>248</v>
      </c>
      <c r="O10" s="2" t="s">
        <v>249</v>
      </c>
      <c r="P10" s="2" t="s">
        <v>250</v>
      </c>
      <c r="Q10" s="2" t="s">
        <v>251</v>
      </c>
      <c r="R10" s="2" t="s">
        <v>252</v>
      </c>
      <c r="S10" s="2" t="s">
        <v>253</v>
      </c>
      <c r="T10" s="2" t="s">
        <v>254</v>
      </c>
      <c r="U10" s="2" t="s">
        <v>255</v>
      </c>
      <c r="V10" s="2" t="s">
        <v>256</v>
      </c>
      <c r="W10" s="2" t="s">
        <v>257</v>
      </c>
      <c r="X10" s="2" t="s">
        <v>258</v>
      </c>
      <c r="Y10" s="2" t="s">
        <v>259</v>
      </c>
      <c r="Z10" s="2" t="s">
        <v>260</v>
      </c>
      <c r="AA10" s="2" t="s">
        <v>261</v>
      </c>
      <c r="AB10" s="2" t="s">
        <v>262</v>
      </c>
      <c r="AC10" s="2" t="s">
        <v>263</v>
      </c>
      <c r="AD10" s="2" t="s">
        <v>264</v>
      </c>
      <c r="AE10" s="2" t="s">
        <v>265</v>
      </c>
      <c r="AF10" s="2" t="s">
        <v>266</v>
      </c>
      <c r="AG10" s="2" t="s">
        <v>267</v>
      </c>
      <c r="AH10" s="2" t="s">
        <v>268</v>
      </c>
      <c r="AI10" s="2" t="s">
        <v>269</v>
      </c>
      <c r="AJ10" s="2" t="s">
        <v>270</v>
      </c>
      <c r="AK10" s="2" t="s">
        <v>271</v>
      </c>
      <c r="AL10" s="2" t="s">
        <v>272</v>
      </c>
      <c r="AM10" s="2" t="s">
        <v>273</v>
      </c>
      <c r="AN10" s="2" t="s">
        <v>274</v>
      </c>
      <c r="AO10" s="2" t="s">
        <v>275</v>
      </c>
      <c r="AP10" s="2" t="s">
        <v>276</v>
      </c>
      <c r="AQ10" s="2" t="s">
        <v>277</v>
      </c>
      <c r="AR10" s="2" t="s">
        <v>278</v>
      </c>
      <c r="AS10" s="2" t="s">
        <v>279</v>
      </c>
      <c r="AT10" s="2" t="s">
        <v>280</v>
      </c>
      <c r="AU10" s="2" t="s">
        <v>281</v>
      </c>
      <c r="AV10" s="2" t="s">
        <v>282</v>
      </c>
      <c r="AW10" s="2" t="s">
        <v>283</v>
      </c>
      <c r="AX10" s="2" t="s">
        <v>284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289</v>
      </c>
      <c r="BD10" s="2" t="s">
        <v>290</v>
      </c>
      <c r="BE10" s="2" t="s">
        <v>291</v>
      </c>
      <c r="BF10" s="2" t="s">
        <v>292</v>
      </c>
      <c r="BG10" s="2" t="s">
        <v>293</v>
      </c>
      <c r="BH10" s="2" t="s">
        <v>294</v>
      </c>
      <c r="BI10" s="2" t="s">
        <v>295</v>
      </c>
      <c r="BJ10" s="2" t="s">
        <v>296</v>
      </c>
      <c r="BK10" s="2" t="s">
        <v>297</v>
      </c>
      <c r="BL10" s="2" t="s">
        <v>298</v>
      </c>
      <c r="BM10" s="2" t="s">
        <v>299</v>
      </c>
      <c r="BN10" s="2" t="s">
        <v>300</v>
      </c>
      <c r="BO10" s="2" t="s">
        <v>301</v>
      </c>
      <c r="BP10" s="2" t="s">
        <v>302</v>
      </c>
      <c r="BQ10" s="2" t="s">
        <v>303</v>
      </c>
      <c r="BR10" s="2" t="s">
        <v>304</v>
      </c>
      <c r="BS10" s="2" t="s">
        <v>305</v>
      </c>
    </row>
    <row r="11" spans="2:71" x14ac:dyDescent="0.25">
      <c r="B11" t="s">
        <v>69</v>
      </c>
      <c r="C11" s="10">
        <v>1</v>
      </c>
      <c r="D11" t="s">
        <v>70</v>
      </c>
      <c r="E11" t="s">
        <v>69</v>
      </c>
      <c r="F11" t="s">
        <v>70</v>
      </c>
      <c r="G11" t="s">
        <v>71</v>
      </c>
      <c r="H11" t="s">
        <v>395</v>
      </c>
      <c r="I11" t="s">
        <v>70</v>
      </c>
      <c r="J11" t="s">
        <v>0</v>
      </c>
      <c r="K11" t="s">
        <v>0</v>
      </c>
      <c r="L11" s="3">
        <v>1</v>
      </c>
      <c r="M11" s="3">
        <v>1</v>
      </c>
      <c r="N11" s="3">
        <v>1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T11" s="3">
        <v>1</v>
      </c>
      <c r="U11" s="3">
        <v>1</v>
      </c>
      <c r="V11" s="3">
        <v>1</v>
      </c>
      <c r="W11" s="3">
        <v>1</v>
      </c>
      <c r="X11" s="3">
        <v>1</v>
      </c>
      <c r="Y11" s="3">
        <v>1</v>
      </c>
      <c r="Z11" s="3">
        <v>1</v>
      </c>
      <c r="AA11" s="3">
        <v>1</v>
      </c>
      <c r="AB11" s="3">
        <v>1</v>
      </c>
      <c r="AC11" s="3">
        <v>1</v>
      </c>
      <c r="AD11" s="3">
        <v>1</v>
      </c>
      <c r="AE11" s="3">
        <v>1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3">
        <v>0</v>
      </c>
      <c r="BC11" s="3">
        <v>0</v>
      </c>
      <c r="BD11" s="3">
        <v>0</v>
      </c>
      <c r="BE11" s="3">
        <v>0</v>
      </c>
      <c r="BF11" s="3">
        <v>0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3">
        <v>0</v>
      </c>
      <c r="BP11" s="3">
        <v>0</v>
      </c>
      <c r="BQ11" s="3">
        <v>0</v>
      </c>
      <c r="BR11" s="3">
        <v>0</v>
      </c>
      <c r="BS11" s="3">
        <v>0</v>
      </c>
    </row>
    <row r="12" spans="2:71" x14ac:dyDescent="0.25">
      <c r="B12" t="s">
        <v>3</v>
      </c>
      <c r="C12" s="10">
        <v>2</v>
      </c>
      <c r="D12" t="s">
        <v>4</v>
      </c>
      <c r="E12" t="s">
        <v>69</v>
      </c>
      <c r="F12" t="s">
        <v>70</v>
      </c>
      <c r="G12" t="s">
        <v>71</v>
      </c>
      <c r="H12" t="s">
        <v>395</v>
      </c>
      <c r="I12" t="s">
        <v>70</v>
      </c>
      <c r="J12" t="s">
        <v>0</v>
      </c>
      <c r="K12" t="s">
        <v>0</v>
      </c>
      <c r="L12" s="3">
        <v>1</v>
      </c>
      <c r="M12" s="3">
        <v>1</v>
      </c>
      <c r="N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1</v>
      </c>
      <c r="V12" s="3">
        <v>1</v>
      </c>
      <c r="W12" s="3">
        <v>1</v>
      </c>
      <c r="X12" s="3">
        <v>1</v>
      </c>
      <c r="Y12" s="3">
        <v>1</v>
      </c>
      <c r="Z12" s="3">
        <v>1</v>
      </c>
      <c r="AA12" s="3">
        <v>1</v>
      </c>
      <c r="AB12" s="3">
        <v>1</v>
      </c>
      <c r="AC12" s="3">
        <v>1</v>
      </c>
      <c r="AD12" s="3">
        <v>1</v>
      </c>
      <c r="AE12" s="3">
        <v>1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3">
        <v>0</v>
      </c>
      <c r="BC12" s="3">
        <v>0</v>
      </c>
      <c r="BD12" s="3">
        <v>0</v>
      </c>
      <c r="BE12" s="3">
        <v>0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0</v>
      </c>
      <c r="BL12" s="3">
        <v>0</v>
      </c>
      <c r="BM12" s="3">
        <v>0</v>
      </c>
      <c r="BN12" s="3">
        <v>0</v>
      </c>
      <c r="BO12" s="3">
        <v>0</v>
      </c>
      <c r="BP12" s="3">
        <v>0</v>
      </c>
      <c r="BQ12" s="3">
        <v>0</v>
      </c>
      <c r="BR12" s="3">
        <v>0</v>
      </c>
      <c r="BS12" s="3">
        <v>0</v>
      </c>
    </row>
    <row r="13" spans="2:71" x14ac:dyDescent="0.25">
      <c r="B13" t="s">
        <v>5</v>
      </c>
      <c r="C13" s="10">
        <v>3</v>
      </c>
      <c r="D13" t="s">
        <v>6</v>
      </c>
      <c r="E13" t="s">
        <v>69</v>
      </c>
      <c r="F13" t="s">
        <v>70</v>
      </c>
      <c r="G13" t="s">
        <v>71</v>
      </c>
      <c r="H13" t="s">
        <v>395</v>
      </c>
      <c r="I13" t="s">
        <v>70</v>
      </c>
      <c r="J13" t="s">
        <v>0</v>
      </c>
      <c r="K13" t="s">
        <v>0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>
        <v>1</v>
      </c>
      <c r="AE13" s="3">
        <v>1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  <c r="AU13" s="3">
        <v>0</v>
      </c>
      <c r="AV13" s="3">
        <v>0</v>
      </c>
      <c r="AW13" s="3">
        <v>0</v>
      </c>
      <c r="AX13" s="3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0</v>
      </c>
      <c r="BI13" s="3">
        <v>0</v>
      </c>
      <c r="BJ13" s="3">
        <v>0</v>
      </c>
      <c r="BK13" s="3">
        <v>0</v>
      </c>
      <c r="BL13" s="3">
        <v>0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</row>
    <row r="14" spans="2:71" x14ac:dyDescent="0.25">
      <c r="B14" t="s">
        <v>7</v>
      </c>
      <c r="C14" s="10">
        <v>4</v>
      </c>
      <c r="D14" t="s">
        <v>75</v>
      </c>
      <c r="E14" t="s">
        <v>76</v>
      </c>
      <c r="F14" t="s">
        <v>75</v>
      </c>
      <c r="G14" t="s">
        <v>71</v>
      </c>
      <c r="H14" t="s">
        <v>395</v>
      </c>
      <c r="I14" t="s">
        <v>70</v>
      </c>
      <c r="J14" t="s">
        <v>0</v>
      </c>
      <c r="K14" t="s">
        <v>0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1</v>
      </c>
      <c r="T14" s="3">
        <v>1</v>
      </c>
      <c r="U14" s="3">
        <v>1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3">
        <v>0</v>
      </c>
      <c r="BP14" s="3">
        <v>0</v>
      </c>
      <c r="BQ14" s="3">
        <v>0</v>
      </c>
      <c r="BR14" s="3">
        <v>0</v>
      </c>
      <c r="BS14" s="3">
        <v>0</v>
      </c>
    </row>
    <row r="15" spans="2:71" x14ac:dyDescent="0.25">
      <c r="B15" t="s">
        <v>34</v>
      </c>
      <c r="C15" s="10">
        <v>5</v>
      </c>
      <c r="D15" t="s">
        <v>78</v>
      </c>
      <c r="E15" t="s">
        <v>79</v>
      </c>
      <c r="F15" t="s">
        <v>78</v>
      </c>
      <c r="G15" t="s">
        <v>80</v>
      </c>
      <c r="H15" t="s">
        <v>395</v>
      </c>
      <c r="I15" t="s">
        <v>70</v>
      </c>
      <c r="J15" t="s">
        <v>0</v>
      </c>
      <c r="K15" t="s">
        <v>0</v>
      </c>
      <c r="L15" s="3">
        <v>1</v>
      </c>
      <c r="M15" s="3">
        <v>0</v>
      </c>
      <c r="N15" s="3">
        <v>1</v>
      </c>
      <c r="O15" s="3">
        <v>1</v>
      </c>
      <c r="P15" s="3">
        <v>0</v>
      </c>
      <c r="Q15" s="3">
        <v>0</v>
      </c>
      <c r="R15" s="3">
        <v>0</v>
      </c>
      <c r="S15" s="3">
        <v>1</v>
      </c>
      <c r="T15" s="3">
        <v>1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0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0</v>
      </c>
      <c r="BH15" s="3">
        <v>0</v>
      </c>
      <c r="BI15" s="3">
        <v>0</v>
      </c>
      <c r="BJ15" s="3">
        <v>0</v>
      </c>
      <c r="BK15" s="3">
        <v>0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3">
        <v>0</v>
      </c>
    </row>
    <row r="16" spans="2:71" x14ac:dyDescent="0.25">
      <c r="B16" t="s">
        <v>82</v>
      </c>
      <c r="C16" s="10">
        <v>6</v>
      </c>
      <c r="D16" t="s">
        <v>83</v>
      </c>
      <c r="E16" t="s">
        <v>69</v>
      </c>
      <c r="F16" t="s">
        <v>70</v>
      </c>
      <c r="G16" t="s">
        <v>71</v>
      </c>
      <c r="H16" t="s">
        <v>395</v>
      </c>
      <c r="I16" t="s">
        <v>70</v>
      </c>
      <c r="J16" t="s">
        <v>0</v>
      </c>
      <c r="K16" t="s">
        <v>0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>
        <v>1</v>
      </c>
      <c r="AE16" s="3">
        <v>1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  <c r="AU16" s="3">
        <v>0</v>
      </c>
      <c r="AV16" s="3">
        <v>0</v>
      </c>
      <c r="AW16" s="3">
        <v>0</v>
      </c>
      <c r="AX16" s="3">
        <v>0</v>
      </c>
      <c r="AY16" s="3">
        <v>0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0</v>
      </c>
      <c r="BH16" s="3">
        <v>0</v>
      </c>
      <c r="BI16" s="3">
        <v>0</v>
      </c>
      <c r="BJ16" s="3">
        <v>0</v>
      </c>
      <c r="BK16" s="3">
        <v>0</v>
      </c>
      <c r="BL16" s="3">
        <v>0</v>
      </c>
      <c r="BM16" s="3">
        <v>0</v>
      </c>
      <c r="BN16" s="3">
        <v>0</v>
      </c>
      <c r="BO16" s="3">
        <v>0</v>
      </c>
      <c r="BP16" s="3">
        <v>0</v>
      </c>
      <c r="BQ16" s="3">
        <v>0</v>
      </c>
      <c r="BR16" s="3">
        <v>0</v>
      </c>
      <c r="BS16" s="3">
        <v>0</v>
      </c>
    </row>
    <row r="17" spans="2:71" x14ac:dyDescent="0.25">
      <c r="B17" t="s">
        <v>84</v>
      </c>
      <c r="C17" s="10">
        <v>7</v>
      </c>
      <c r="D17" t="s">
        <v>85</v>
      </c>
      <c r="E17" t="s">
        <v>86</v>
      </c>
      <c r="F17" t="s">
        <v>85</v>
      </c>
      <c r="G17" t="s">
        <v>71</v>
      </c>
      <c r="H17" t="s">
        <v>395</v>
      </c>
      <c r="I17" t="s">
        <v>70</v>
      </c>
      <c r="J17" t="s">
        <v>0</v>
      </c>
      <c r="K17" t="s">
        <v>0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  <c r="AU17" s="3">
        <v>0</v>
      </c>
      <c r="AV17" s="3">
        <v>0</v>
      </c>
      <c r="AW17" s="3">
        <v>0</v>
      </c>
      <c r="AX17" s="3">
        <v>0</v>
      </c>
      <c r="AY17" s="3">
        <v>0</v>
      </c>
      <c r="AZ17" s="3">
        <v>0</v>
      </c>
      <c r="BA17" s="3">
        <v>0</v>
      </c>
      <c r="BB17" s="3">
        <v>0</v>
      </c>
      <c r="BC17" s="3">
        <v>0</v>
      </c>
      <c r="BD17" s="3">
        <v>0</v>
      </c>
      <c r="BE17" s="3">
        <v>0</v>
      </c>
      <c r="BF17" s="3">
        <v>0</v>
      </c>
      <c r="BG17" s="3">
        <v>0</v>
      </c>
      <c r="BH17" s="3">
        <v>0</v>
      </c>
      <c r="BI17" s="3">
        <v>0</v>
      </c>
      <c r="BJ17" s="3">
        <v>0</v>
      </c>
      <c r="BK17" s="3">
        <v>0</v>
      </c>
      <c r="BL17" s="3">
        <v>0</v>
      </c>
      <c r="BM17" s="3">
        <v>0</v>
      </c>
      <c r="BN17" s="3">
        <v>0</v>
      </c>
      <c r="BO17" s="3">
        <v>0</v>
      </c>
      <c r="BP17" s="3">
        <v>0</v>
      </c>
      <c r="BQ17" s="3">
        <v>0</v>
      </c>
      <c r="BR17" s="3">
        <v>0</v>
      </c>
      <c r="BS17" s="3">
        <v>0</v>
      </c>
    </row>
    <row r="18" spans="2:71" x14ac:dyDescent="0.25">
      <c r="B18" t="s">
        <v>8</v>
      </c>
      <c r="C18" s="10">
        <v>8</v>
      </c>
      <c r="D18" t="s">
        <v>87</v>
      </c>
      <c r="E18" t="s">
        <v>88</v>
      </c>
      <c r="F18" t="s">
        <v>87</v>
      </c>
      <c r="G18" t="s">
        <v>71</v>
      </c>
      <c r="H18" t="s">
        <v>395</v>
      </c>
      <c r="I18" t="s">
        <v>70</v>
      </c>
      <c r="J18" t="s">
        <v>0</v>
      </c>
      <c r="K18" t="s">
        <v>0</v>
      </c>
      <c r="L18" s="3">
        <v>1</v>
      </c>
      <c r="M18" s="3">
        <v>1</v>
      </c>
      <c r="N18" s="3">
        <v>1</v>
      </c>
      <c r="O18" s="3">
        <v>1</v>
      </c>
      <c r="P18" s="3">
        <v>1</v>
      </c>
      <c r="Q18" s="3">
        <v>1</v>
      </c>
      <c r="R18" s="3">
        <v>1</v>
      </c>
      <c r="S18" s="3">
        <v>1</v>
      </c>
      <c r="T18" s="3">
        <v>1</v>
      </c>
      <c r="U18" s="3">
        <v>1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0</v>
      </c>
      <c r="BL18" s="3">
        <v>0</v>
      </c>
      <c r="BM18" s="3">
        <v>0</v>
      </c>
      <c r="BN18" s="3">
        <v>0</v>
      </c>
      <c r="BO18" s="3">
        <v>0</v>
      </c>
      <c r="BP18" s="3">
        <v>0</v>
      </c>
      <c r="BQ18" s="3">
        <v>0</v>
      </c>
      <c r="BR18" s="3">
        <v>0</v>
      </c>
      <c r="BS18" s="3">
        <v>0</v>
      </c>
    </row>
    <row r="19" spans="2:71" x14ac:dyDescent="0.25">
      <c r="B19" t="s">
        <v>89</v>
      </c>
      <c r="C19" s="10">
        <v>9</v>
      </c>
      <c r="D19" t="s">
        <v>90</v>
      </c>
      <c r="E19" t="s">
        <v>69</v>
      </c>
      <c r="F19" t="s">
        <v>70</v>
      </c>
      <c r="G19" t="s">
        <v>71</v>
      </c>
      <c r="H19" t="s">
        <v>395</v>
      </c>
      <c r="I19" t="s">
        <v>70</v>
      </c>
      <c r="J19" t="s">
        <v>0</v>
      </c>
      <c r="K19" t="s">
        <v>0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0</v>
      </c>
      <c r="BH19" s="3">
        <v>0</v>
      </c>
      <c r="BI19" s="3">
        <v>0</v>
      </c>
      <c r="BJ19" s="3">
        <v>0</v>
      </c>
      <c r="BK19" s="3">
        <v>0</v>
      </c>
      <c r="BL19" s="3">
        <v>0</v>
      </c>
      <c r="BM19" s="3">
        <v>0</v>
      </c>
      <c r="BN19" s="3">
        <v>0</v>
      </c>
      <c r="BO19" s="3">
        <v>0</v>
      </c>
      <c r="BP19" s="3">
        <v>0</v>
      </c>
      <c r="BQ19" s="3">
        <v>0</v>
      </c>
      <c r="BR19" s="3">
        <v>0</v>
      </c>
      <c r="BS19" s="3">
        <v>0</v>
      </c>
    </row>
    <row r="20" spans="2:71" x14ac:dyDescent="0.25">
      <c r="B20" t="s">
        <v>9</v>
      </c>
      <c r="C20" s="10">
        <v>10</v>
      </c>
      <c r="D20" t="s">
        <v>10</v>
      </c>
      <c r="E20" t="s">
        <v>69</v>
      </c>
      <c r="F20" t="s">
        <v>70</v>
      </c>
      <c r="G20" t="s">
        <v>71</v>
      </c>
      <c r="H20" t="s">
        <v>395</v>
      </c>
      <c r="I20" t="s">
        <v>70</v>
      </c>
      <c r="J20" t="s">
        <v>0</v>
      </c>
      <c r="K20" t="s">
        <v>0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1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  <c r="AU20" s="3">
        <v>0</v>
      </c>
      <c r="AV20" s="3">
        <v>0</v>
      </c>
      <c r="AW20" s="3">
        <v>0</v>
      </c>
      <c r="AX20" s="3">
        <v>0</v>
      </c>
      <c r="AY20" s="3">
        <v>0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0</v>
      </c>
      <c r="BH20" s="3">
        <v>0</v>
      </c>
      <c r="BI20" s="3">
        <v>0</v>
      </c>
      <c r="BJ20" s="3">
        <v>0</v>
      </c>
      <c r="BK20" s="3">
        <v>0</v>
      </c>
      <c r="BL20" s="3">
        <v>0</v>
      </c>
      <c r="BM20" s="3">
        <v>0</v>
      </c>
      <c r="BN20" s="3">
        <v>0</v>
      </c>
      <c r="BO20" s="3">
        <v>0</v>
      </c>
      <c r="BP20" s="3">
        <v>0</v>
      </c>
      <c r="BQ20" s="3">
        <v>0</v>
      </c>
      <c r="BR20" s="3">
        <v>0</v>
      </c>
      <c r="BS20" s="3">
        <v>0</v>
      </c>
    </row>
    <row r="21" spans="2:71" x14ac:dyDescent="0.25">
      <c r="B21" t="s">
        <v>11</v>
      </c>
      <c r="C21" s="10">
        <v>11</v>
      </c>
      <c r="D21" t="s">
        <v>12</v>
      </c>
      <c r="E21" t="s">
        <v>69</v>
      </c>
      <c r="F21" t="s">
        <v>70</v>
      </c>
      <c r="G21" t="s">
        <v>71</v>
      </c>
      <c r="H21" t="s">
        <v>395</v>
      </c>
      <c r="I21" t="s">
        <v>70</v>
      </c>
      <c r="J21" t="s">
        <v>0</v>
      </c>
      <c r="K21" t="s">
        <v>0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T21" s="3">
        <v>1</v>
      </c>
      <c r="U21" s="3">
        <v>1</v>
      </c>
      <c r="V21" s="3">
        <v>1</v>
      </c>
      <c r="W21" s="3">
        <v>1</v>
      </c>
      <c r="X21" s="3">
        <v>1</v>
      </c>
      <c r="Y21" s="3">
        <v>1</v>
      </c>
      <c r="Z21" s="3">
        <v>1</v>
      </c>
      <c r="AA21" s="3">
        <v>1</v>
      </c>
      <c r="AB21" s="3">
        <v>1</v>
      </c>
      <c r="AC21" s="3">
        <v>1</v>
      </c>
      <c r="AD21" s="3">
        <v>1</v>
      </c>
      <c r="AE21" s="3">
        <v>1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  <c r="AU21" s="3">
        <v>0</v>
      </c>
      <c r="AV21" s="3">
        <v>0</v>
      </c>
      <c r="AW21" s="3">
        <v>0</v>
      </c>
      <c r="AX21" s="3">
        <v>0</v>
      </c>
      <c r="AY21" s="3">
        <v>0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0</v>
      </c>
      <c r="BH21" s="3">
        <v>0</v>
      </c>
      <c r="BI21" s="3">
        <v>0</v>
      </c>
      <c r="BJ21" s="3">
        <v>0</v>
      </c>
      <c r="BK21" s="3">
        <v>0</v>
      </c>
      <c r="BL21" s="3">
        <v>0</v>
      </c>
      <c r="BM21" s="3">
        <v>0</v>
      </c>
      <c r="BN21" s="3">
        <v>0</v>
      </c>
      <c r="BO21" s="3">
        <v>0</v>
      </c>
      <c r="BP21" s="3">
        <v>0</v>
      </c>
      <c r="BQ21" s="3">
        <v>0</v>
      </c>
      <c r="BR21" s="3">
        <v>0</v>
      </c>
      <c r="BS21" s="3">
        <v>0</v>
      </c>
    </row>
    <row r="22" spans="2:71" x14ac:dyDescent="0.25">
      <c r="B22" t="s">
        <v>13</v>
      </c>
      <c r="C22" s="10">
        <v>12</v>
      </c>
      <c r="D22" t="s">
        <v>14</v>
      </c>
      <c r="E22" t="s">
        <v>69</v>
      </c>
      <c r="F22" t="s">
        <v>70</v>
      </c>
      <c r="G22" t="s">
        <v>71</v>
      </c>
      <c r="H22" t="s">
        <v>395</v>
      </c>
      <c r="I22" t="s">
        <v>70</v>
      </c>
      <c r="J22" t="s">
        <v>0</v>
      </c>
      <c r="K22" t="s">
        <v>0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>
        <v>1</v>
      </c>
      <c r="AE22" s="3">
        <v>1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  <c r="AU22" s="3">
        <v>0</v>
      </c>
      <c r="AV22" s="3">
        <v>0</v>
      </c>
      <c r="AW22" s="3">
        <v>0</v>
      </c>
      <c r="AX22" s="3">
        <v>0</v>
      </c>
      <c r="AY22" s="3">
        <v>0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0</v>
      </c>
      <c r="BH22" s="3">
        <v>0</v>
      </c>
      <c r="BI22" s="3">
        <v>0</v>
      </c>
      <c r="BJ22" s="3">
        <v>0</v>
      </c>
      <c r="BK22" s="3">
        <v>0</v>
      </c>
      <c r="BL22" s="3">
        <v>0</v>
      </c>
      <c r="BM22" s="3">
        <v>0</v>
      </c>
      <c r="BN22" s="3">
        <v>0</v>
      </c>
      <c r="BO22" s="3">
        <v>0</v>
      </c>
      <c r="BP22" s="3">
        <v>0</v>
      </c>
      <c r="BQ22" s="3">
        <v>0</v>
      </c>
      <c r="BR22" s="3">
        <v>0</v>
      </c>
      <c r="BS22" s="3">
        <v>0</v>
      </c>
    </row>
    <row r="23" spans="2:71" x14ac:dyDescent="0.25">
      <c r="B23" t="s">
        <v>15</v>
      </c>
      <c r="C23" s="10">
        <v>13</v>
      </c>
      <c r="D23" t="s">
        <v>16</v>
      </c>
      <c r="E23" t="s">
        <v>69</v>
      </c>
      <c r="F23" t="s">
        <v>70</v>
      </c>
      <c r="G23" t="s">
        <v>71</v>
      </c>
      <c r="H23" t="s">
        <v>395</v>
      </c>
      <c r="I23" t="s">
        <v>70</v>
      </c>
      <c r="J23" t="s">
        <v>0</v>
      </c>
      <c r="K23" t="s">
        <v>0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Z23" s="3">
        <v>1</v>
      </c>
      <c r="AA23" s="3">
        <v>1</v>
      </c>
      <c r="AB23" s="3">
        <v>1</v>
      </c>
      <c r="AC23" s="3">
        <v>1</v>
      </c>
      <c r="AD23" s="3">
        <v>1</v>
      </c>
      <c r="AE23" s="3">
        <v>1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  <c r="AU23" s="3">
        <v>0</v>
      </c>
      <c r="AV23" s="3">
        <v>0</v>
      </c>
      <c r="AW23" s="3">
        <v>0</v>
      </c>
      <c r="AX23" s="3">
        <v>0</v>
      </c>
      <c r="AY23" s="3">
        <v>0</v>
      </c>
      <c r="AZ23" s="3">
        <v>0</v>
      </c>
      <c r="BA23" s="3">
        <v>0</v>
      </c>
      <c r="BB23" s="3">
        <v>0</v>
      </c>
      <c r="BC23" s="3">
        <v>0</v>
      </c>
      <c r="BD23" s="3">
        <v>0</v>
      </c>
      <c r="BE23" s="3">
        <v>0</v>
      </c>
      <c r="BF23" s="3">
        <v>0</v>
      </c>
      <c r="BG23" s="3">
        <v>0</v>
      </c>
      <c r="BH23" s="3">
        <v>0</v>
      </c>
      <c r="BI23" s="3">
        <v>0</v>
      </c>
      <c r="BJ23" s="3">
        <v>0</v>
      </c>
      <c r="BK23" s="3">
        <v>0</v>
      </c>
      <c r="BL23" s="3">
        <v>0</v>
      </c>
      <c r="BM23" s="3">
        <v>0</v>
      </c>
      <c r="BN23" s="3">
        <v>0</v>
      </c>
      <c r="BO23" s="3">
        <v>0</v>
      </c>
      <c r="BP23" s="3">
        <v>0</v>
      </c>
      <c r="BQ23" s="3">
        <v>0</v>
      </c>
      <c r="BR23" s="3">
        <v>0</v>
      </c>
      <c r="BS23" s="3">
        <v>0</v>
      </c>
    </row>
    <row r="24" spans="2:71" x14ac:dyDescent="0.25">
      <c r="B24" t="s">
        <v>17</v>
      </c>
      <c r="C24" s="10">
        <v>14</v>
      </c>
      <c r="D24" t="s">
        <v>91</v>
      </c>
      <c r="E24" t="s">
        <v>92</v>
      </c>
      <c r="F24" t="s">
        <v>91</v>
      </c>
      <c r="G24" t="s">
        <v>71</v>
      </c>
      <c r="H24" t="s">
        <v>395</v>
      </c>
      <c r="I24" t="s">
        <v>70</v>
      </c>
      <c r="J24" t="s">
        <v>0</v>
      </c>
      <c r="K24" t="s">
        <v>0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1</v>
      </c>
      <c r="V24" s="3">
        <v>0</v>
      </c>
      <c r="W24" s="3">
        <v>0</v>
      </c>
      <c r="X24" s="3">
        <v>0</v>
      </c>
      <c r="Y24" s="3">
        <v>0</v>
      </c>
      <c r="Z24" s="3">
        <v>1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  <c r="AU24" s="3">
        <v>0</v>
      </c>
      <c r="AV24" s="3">
        <v>0</v>
      </c>
      <c r="AW24" s="3">
        <v>0</v>
      </c>
      <c r="AX24" s="3">
        <v>0</v>
      </c>
      <c r="AY24" s="3">
        <v>0</v>
      </c>
      <c r="AZ24" s="3">
        <v>0</v>
      </c>
      <c r="BA24" s="3">
        <v>0</v>
      </c>
      <c r="BB24" s="3">
        <v>0</v>
      </c>
      <c r="BC24" s="3">
        <v>0</v>
      </c>
      <c r="BD24" s="3">
        <v>0</v>
      </c>
      <c r="BE24" s="3">
        <v>0</v>
      </c>
      <c r="BF24" s="3">
        <v>0</v>
      </c>
      <c r="BG24" s="3">
        <v>0</v>
      </c>
      <c r="BH24" s="3">
        <v>0</v>
      </c>
      <c r="BI24" s="3">
        <v>0</v>
      </c>
      <c r="BJ24" s="3">
        <v>0</v>
      </c>
      <c r="BK24" s="3">
        <v>0</v>
      </c>
      <c r="BL24" s="3">
        <v>0</v>
      </c>
      <c r="BM24" s="3">
        <v>0</v>
      </c>
      <c r="BN24" s="3">
        <v>0</v>
      </c>
      <c r="BO24" s="3">
        <v>0</v>
      </c>
      <c r="BP24" s="3">
        <v>0</v>
      </c>
      <c r="BQ24" s="3">
        <v>0</v>
      </c>
      <c r="BR24" s="3">
        <v>0</v>
      </c>
      <c r="BS24" s="3">
        <v>0</v>
      </c>
    </row>
    <row r="25" spans="2:71" x14ac:dyDescent="0.25">
      <c r="B25" t="s">
        <v>94</v>
      </c>
      <c r="C25" s="10">
        <v>15</v>
      </c>
      <c r="D25" t="s">
        <v>95</v>
      </c>
      <c r="E25" t="s">
        <v>96</v>
      </c>
      <c r="F25" t="s">
        <v>95</v>
      </c>
      <c r="G25" t="s">
        <v>71</v>
      </c>
      <c r="H25" t="s">
        <v>396</v>
      </c>
      <c r="I25" t="s">
        <v>70</v>
      </c>
      <c r="J25" t="s">
        <v>0</v>
      </c>
      <c r="K25" t="s">
        <v>0</v>
      </c>
      <c r="L25" s="3">
        <v>0</v>
      </c>
      <c r="M25" s="3">
        <v>1</v>
      </c>
      <c r="N25" s="3">
        <v>1</v>
      </c>
      <c r="O25" s="3">
        <v>0</v>
      </c>
      <c r="P25" s="3">
        <v>0</v>
      </c>
      <c r="Q25" s="3">
        <v>1</v>
      </c>
      <c r="R25" s="3">
        <v>0</v>
      </c>
      <c r="S25" s="3">
        <v>1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  <c r="AU25" s="3">
        <v>0</v>
      </c>
      <c r="AV25" s="3">
        <v>0</v>
      </c>
      <c r="AW25" s="3">
        <v>0</v>
      </c>
      <c r="AX25" s="3">
        <v>0</v>
      </c>
      <c r="AY25" s="3">
        <v>0</v>
      </c>
      <c r="AZ25" s="3">
        <v>0</v>
      </c>
      <c r="BA25" s="3">
        <v>0</v>
      </c>
      <c r="BB25" s="3">
        <v>0</v>
      </c>
      <c r="BC25" s="3">
        <v>0</v>
      </c>
      <c r="BD25" s="3">
        <v>0</v>
      </c>
      <c r="BE25" s="3">
        <v>0</v>
      </c>
      <c r="BF25" s="3">
        <v>0</v>
      </c>
      <c r="BG25" s="3">
        <v>0</v>
      </c>
      <c r="BH25" s="3">
        <v>0</v>
      </c>
      <c r="BI25" s="3">
        <v>0</v>
      </c>
      <c r="BJ25" s="3">
        <v>0</v>
      </c>
      <c r="BK25" s="3">
        <v>0</v>
      </c>
      <c r="BL25" s="3">
        <v>0</v>
      </c>
      <c r="BM25" s="3">
        <v>0</v>
      </c>
      <c r="BN25" s="3">
        <v>0</v>
      </c>
      <c r="BO25" s="3">
        <v>0</v>
      </c>
      <c r="BP25" s="3">
        <v>0</v>
      </c>
      <c r="BQ25" s="3">
        <v>0</v>
      </c>
      <c r="BR25" s="3">
        <v>0</v>
      </c>
      <c r="BS25" s="3">
        <v>0</v>
      </c>
    </row>
    <row r="26" spans="2:71" x14ac:dyDescent="0.25">
      <c r="B26" t="s">
        <v>97</v>
      </c>
      <c r="C26" s="10">
        <v>16</v>
      </c>
      <c r="D26" t="s">
        <v>18</v>
      </c>
      <c r="E26" t="s">
        <v>69</v>
      </c>
      <c r="F26" t="s">
        <v>70</v>
      </c>
      <c r="G26" t="s">
        <v>71</v>
      </c>
      <c r="H26" t="s">
        <v>395</v>
      </c>
      <c r="I26" t="s">
        <v>70</v>
      </c>
      <c r="J26" t="s">
        <v>0</v>
      </c>
      <c r="K26" t="s">
        <v>0</v>
      </c>
      <c r="L26" s="3">
        <v>1</v>
      </c>
      <c r="M26" s="3">
        <v>1</v>
      </c>
      <c r="N26" s="3">
        <v>1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1</v>
      </c>
      <c r="AB26" s="3">
        <v>1</v>
      </c>
      <c r="AC26" s="3">
        <v>1</v>
      </c>
      <c r="AD26" s="3">
        <v>1</v>
      </c>
      <c r="AE26" s="3">
        <v>1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  <c r="AU26" s="3">
        <v>0</v>
      </c>
      <c r="AV26" s="3">
        <v>0</v>
      </c>
      <c r="AW26" s="3">
        <v>0</v>
      </c>
      <c r="AX26" s="3">
        <v>0</v>
      </c>
      <c r="AY26" s="3">
        <v>0</v>
      </c>
      <c r="AZ26" s="3">
        <v>0</v>
      </c>
      <c r="BA26" s="3">
        <v>0</v>
      </c>
      <c r="BB26" s="3">
        <v>0</v>
      </c>
      <c r="BC26" s="3">
        <v>0</v>
      </c>
      <c r="BD26" s="3">
        <v>0</v>
      </c>
      <c r="BE26" s="3">
        <v>0</v>
      </c>
      <c r="BF26" s="3">
        <v>0</v>
      </c>
      <c r="BG26" s="3">
        <v>0</v>
      </c>
      <c r="BH26" s="3">
        <v>0</v>
      </c>
      <c r="BI26" s="3">
        <v>0</v>
      </c>
      <c r="BJ26" s="3">
        <v>0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0</v>
      </c>
      <c r="BR26" s="3">
        <v>0</v>
      </c>
      <c r="BS26" s="3">
        <v>0</v>
      </c>
    </row>
    <row r="27" spans="2:71" x14ac:dyDescent="0.25">
      <c r="B27" t="s">
        <v>19</v>
      </c>
      <c r="C27" s="10">
        <v>17</v>
      </c>
      <c r="D27" t="s">
        <v>20</v>
      </c>
      <c r="E27" t="s">
        <v>69</v>
      </c>
      <c r="F27" t="s">
        <v>70</v>
      </c>
      <c r="G27" t="s">
        <v>71</v>
      </c>
      <c r="H27" t="s">
        <v>395</v>
      </c>
      <c r="I27" t="s">
        <v>70</v>
      </c>
      <c r="J27" t="s">
        <v>0</v>
      </c>
      <c r="K27" t="s">
        <v>0</v>
      </c>
      <c r="L27" s="3">
        <v>1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1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1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  <c r="AU27" s="3">
        <v>0</v>
      </c>
      <c r="AV27" s="3">
        <v>0</v>
      </c>
      <c r="AW27" s="3">
        <v>0</v>
      </c>
      <c r="AX27" s="3">
        <v>0</v>
      </c>
      <c r="AY27" s="3">
        <v>0</v>
      </c>
      <c r="AZ27" s="3">
        <v>0</v>
      </c>
      <c r="BA27" s="3">
        <v>0</v>
      </c>
      <c r="BB27" s="3">
        <v>0</v>
      </c>
      <c r="BC27" s="3">
        <v>0</v>
      </c>
      <c r="BD27" s="3">
        <v>0</v>
      </c>
      <c r="BE27" s="3">
        <v>0</v>
      </c>
      <c r="BF27" s="3">
        <v>0</v>
      </c>
      <c r="BG27" s="3">
        <v>0</v>
      </c>
      <c r="BH27" s="3">
        <v>0</v>
      </c>
      <c r="BI27" s="3">
        <v>0</v>
      </c>
      <c r="BJ27" s="3">
        <v>0</v>
      </c>
      <c r="BK27" s="3">
        <v>0</v>
      </c>
      <c r="BL27" s="3">
        <v>0</v>
      </c>
      <c r="BM27" s="3">
        <v>0</v>
      </c>
      <c r="BN27" s="3">
        <v>0</v>
      </c>
      <c r="BO27" s="3">
        <v>0</v>
      </c>
      <c r="BP27" s="3">
        <v>0</v>
      </c>
      <c r="BQ27" s="3">
        <v>0</v>
      </c>
      <c r="BR27" s="3">
        <v>0</v>
      </c>
      <c r="BS27" s="3">
        <v>0</v>
      </c>
    </row>
    <row r="28" spans="2:71" x14ac:dyDescent="0.25">
      <c r="B28" t="s">
        <v>98</v>
      </c>
      <c r="C28" s="10">
        <v>18</v>
      </c>
      <c r="D28" t="s">
        <v>99</v>
      </c>
      <c r="E28" t="s">
        <v>69</v>
      </c>
      <c r="F28" t="s">
        <v>70</v>
      </c>
      <c r="G28" t="s">
        <v>71</v>
      </c>
      <c r="H28" t="s">
        <v>395</v>
      </c>
      <c r="I28" t="s">
        <v>70</v>
      </c>
      <c r="J28" t="s">
        <v>0</v>
      </c>
      <c r="K28" t="s">
        <v>0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 s="3">
        <v>1</v>
      </c>
      <c r="AE28" s="3">
        <v>1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  <c r="AU28" s="3">
        <v>0</v>
      </c>
      <c r="AV28" s="3">
        <v>0</v>
      </c>
      <c r="AW28" s="3">
        <v>0</v>
      </c>
      <c r="AX28" s="3">
        <v>0</v>
      </c>
      <c r="AY28" s="3">
        <v>0</v>
      </c>
      <c r="AZ28" s="3">
        <v>0</v>
      </c>
      <c r="BA28" s="3">
        <v>0</v>
      </c>
      <c r="BB28" s="3">
        <v>0</v>
      </c>
      <c r="BC28" s="3">
        <v>0</v>
      </c>
      <c r="BD28" s="3">
        <v>0</v>
      </c>
      <c r="BE28" s="3">
        <v>0</v>
      </c>
      <c r="BF28" s="3">
        <v>0</v>
      </c>
      <c r="BG28" s="3">
        <v>0</v>
      </c>
      <c r="BH28" s="3">
        <v>0</v>
      </c>
      <c r="BI28" s="3">
        <v>0</v>
      </c>
      <c r="BJ28" s="3">
        <v>0</v>
      </c>
      <c r="BK28" s="3">
        <v>0</v>
      </c>
      <c r="BL28" s="3">
        <v>0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3">
        <v>0</v>
      </c>
    </row>
    <row r="29" spans="2:71" x14ac:dyDescent="0.25">
      <c r="B29" t="s">
        <v>100</v>
      </c>
      <c r="C29" s="10">
        <v>19</v>
      </c>
      <c r="D29" t="s">
        <v>101</v>
      </c>
      <c r="E29" t="s">
        <v>102</v>
      </c>
      <c r="F29" t="s">
        <v>103</v>
      </c>
      <c r="G29" t="s">
        <v>71</v>
      </c>
      <c r="H29" t="s">
        <v>396</v>
      </c>
      <c r="I29" t="s">
        <v>70</v>
      </c>
      <c r="J29" t="s">
        <v>0</v>
      </c>
      <c r="K29" t="s">
        <v>0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0</v>
      </c>
      <c r="W29" s="3">
        <v>1</v>
      </c>
      <c r="X29" s="3">
        <v>0</v>
      </c>
      <c r="Y29" s="3">
        <v>1</v>
      </c>
      <c r="Z29" s="3">
        <v>1</v>
      </c>
      <c r="AA29" s="3">
        <v>0</v>
      </c>
      <c r="AB29" s="3">
        <v>0</v>
      </c>
      <c r="AC29" s="3">
        <v>1</v>
      </c>
      <c r="AD29" s="3">
        <v>0</v>
      </c>
      <c r="AE29" s="3">
        <v>1</v>
      </c>
      <c r="AF29" s="3">
        <v>0</v>
      </c>
      <c r="AG29" s="3">
        <v>0</v>
      </c>
      <c r="AH29" s="3">
        <v>0</v>
      </c>
      <c r="AI29" s="3">
        <v>0</v>
      </c>
      <c r="AJ29" s="3">
        <v>1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  <c r="AU29" s="3">
        <v>0</v>
      </c>
      <c r="AV29" s="3">
        <v>0</v>
      </c>
      <c r="AW29" s="3">
        <v>0</v>
      </c>
      <c r="AX29" s="3">
        <v>0</v>
      </c>
      <c r="AY29" s="3">
        <v>0</v>
      </c>
      <c r="AZ29" s="3">
        <v>0</v>
      </c>
      <c r="BA29" s="3">
        <v>0</v>
      </c>
      <c r="BB29" s="3">
        <v>0</v>
      </c>
      <c r="BC29" s="3">
        <v>0</v>
      </c>
      <c r="BD29" s="3">
        <v>0</v>
      </c>
      <c r="BE29" s="3">
        <v>0</v>
      </c>
      <c r="BF29" s="3">
        <v>0</v>
      </c>
      <c r="BG29" s="3">
        <v>0</v>
      </c>
      <c r="BH29" s="3">
        <v>0</v>
      </c>
      <c r="BI29" s="3">
        <v>0</v>
      </c>
      <c r="BJ29" s="3">
        <v>0</v>
      </c>
      <c r="BK29" s="3">
        <v>0</v>
      </c>
      <c r="BL29" s="3">
        <v>0</v>
      </c>
      <c r="BM29" s="3">
        <v>0</v>
      </c>
      <c r="BN29" s="3">
        <v>0</v>
      </c>
      <c r="BO29" s="3">
        <v>0</v>
      </c>
      <c r="BP29" s="3">
        <v>0</v>
      </c>
      <c r="BQ29" s="3">
        <v>0</v>
      </c>
      <c r="BR29" s="3">
        <v>0</v>
      </c>
      <c r="BS29" s="3">
        <v>0</v>
      </c>
    </row>
    <row r="30" spans="2:71" x14ac:dyDescent="0.25">
      <c r="B30" t="s">
        <v>104</v>
      </c>
      <c r="C30" s="10">
        <v>20</v>
      </c>
      <c r="D30" t="s">
        <v>105</v>
      </c>
      <c r="E30" t="s">
        <v>69</v>
      </c>
      <c r="F30" t="s">
        <v>70</v>
      </c>
      <c r="G30" t="s">
        <v>71</v>
      </c>
      <c r="H30" t="s">
        <v>395</v>
      </c>
      <c r="I30" t="s">
        <v>70</v>
      </c>
      <c r="J30" t="s">
        <v>0</v>
      </c>
      <c r="K30" t="s">
        <v>0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  <c r="R30" s="3">
        <v>1</v>
      </c>
      <c r="S30" s="3">
        <v>1</v>
      </c>
      <c r="T30" s="3">
        <v>1</v>
      </c>
      <c r="U30" s="3">
        <v>1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  <c r="AU30" s="3">
        <v>0</v>
      </c>
      <c r="AV30" s="3">
        <v>0</v>
      </c>
      <c r="AW30" s="3">
        <v>0</v>
      </c>
      <c r="AX30" s="3">
        <v>0</v>
      </c>
      <c r="AY30" s="3">
        <v>0</v>
      </c>
      <c r="AZ30" s="3">
        <v>0</v>
      </c>
      <c r="BA30" s="3">
        <v>0</v>
      </c>
      <c r="BB30" s="3">
        <v>0</v>
      </c>
      <c r="BC30" s="3">
        <v>0</v>
      </c>
      <c r="BD30" s="3">
        <v>0</v>
      </c>
      <c r="BE30" s="3">
        <v>0</v>
      </c>
      <c r="BF30" s="3">
        <v>0</v>
      </c>
      <c r="BG30" s="3">
        <v>0</v>
      </c>
      <c r="BH30" s="3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3">
        <v>0</v>
      </c>
    </row>
    <row r="31" spans="2:71" x14ac:dyDescent="0.25">
      <c r="B31" t="s">
        <v>106</v>
      </c>
      <c r="C31" s="10">
        <v>21</v>
      </c>
      <c r="D31" t="s">
        <v>107</v>
      </c>
      <c r="E31" t="s">
        <v>69</v>
      </c>
      <c r="F31" t="s">
        <v>70</v>
      </c>
      <c r="G31" t="s">
        <v>71</v>
      </c>
      <c r="H31" t="s">
        <v>395</v>
      </c>
      <c r="I31" t="s">
        <v>70</v>
      </c>
      <c r="J31" t="s">
        <v>0</v>
      </c>
      <c r="K31" t="s">
        <v>0</v>
      </c>
      <c r="L31" s="3">
        <v>1</v>
      </c>
      <c r="M31" s="3">
        <v>1</v>
      </c>
      <c r="N31" s="3">
        <v>1</v>
      </c>
      <c r="O31" s="3">
        <v>1</v>
      </c>
      <c r="P31" s="3">
        <v>1</v>
      </c>
      <c r="Q31" s="3">
        <v>1</v>
      </c>
      <c r="R31" s="3">
        <v>1</v>
      </c>
      <c r="S31" s="3">
        <v>1</v>
      </c>
      <c r="T31" s="3">
        <v>1</v>
      </c>
      <c r="U31" s="3">
        <v>1</v>
      </c>
      <c r="V31" s="3">
        <v>1</v>
      </c>
      <c r="W31" s="3">
        <v>1</v>
      </c>
      <c r="X31" s="3">
        <v>1</v>
      </c>
      <c r="Y31" s="3">
        <v>1</v>
      </c>
      <c r="Z31" s="3">
        <v>1</v>
      </c>
      <c r="AA31" s="3">
        <v>1</v>
      </c>
      <c r="AB31" s="3">
        <v>1</v>
      </c>
      <c r="AC31" s="3">
        <v>1</v>
      </c>
      <c r="AD31" s="3">
        <v>1</v>
      </c>
      <c r="AE31" s="3">
        <v>1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  <c r="AU31" s="3">
        <v>0</v>
      </c>
      <c r="AV31" s="3">
        <v>0</v>
      </c>
      <c r="AW31" s="3">
        <v>0</v>
      </c>
      <c r="AX31" s="3">
        <v>0</v>
      </c>
      <c r="AY31" s="3">
        <v>0</v>
      </c>
      <c r="AZ31" s="3">
        <v>0</v>
      </c>
      <c r="BA31" s="3">
        <v>0</v>
      </c>
      <c r="BB31" s="3">
        <v>0</v>
      </c>
      <c r="BC31" s="3">
        <v>0</v>
      </c>
      <c r="BD31" s="3">
        <v>0</v>
      </c>
      <c r="BE31" s="3">
        <v>0</v>
      </c>
      <c r="BF31" s="3">
        <v>0</v>
      </c>
      <c r="BG31" s="3">
        <v>0</v>
      </c>
      <c r="BH31" s="3">
        <v>0</v>
      </c>
      <c r="BI31" s="3">
        <v>0</v>
      </c>
      <c r="BJ31" s="3">
        <v>0</v>
      </c>
      <c r="BK31" s="3">
        <v>0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3">
        <v>0</v>
      </c>
    </row>
    <row r="32" spans="2:71" x14ac:dyDescent="0.25">
      <c r="B32" t="s">
        <v>108</v>
      </c>
      <c r="C32" s="10">
        <v>22</v>
      </c>
      <c r="D32" t="s">
        <v>109</v>
      </c>
      <c r="E32" t="s">
        <v>69</v>
      </c>
      <c r="F32" t="s">
        <v>70</v>
      </c>
      <c r="G32" t="s">
        <v>71</v>
      </c>
      <c r="H32" t="s">
        <v>395</v>
      </c>
      <c r="I32" t="s">
        <v>70</v>
      </c>
      <c r="J32" t="s">
        <v>0</v>
      </c>
      <c r="K32" t="s">
        <v>0</v>
      </c>
      <c r="L32" s="3">
        <v>1</v>
      </c>
      <c r="M32" s="3">
        <v>1</v>
      </c>
      <c r="N32" s="3">
        <v>1</v>
      </c>
      <c r="O32" s="3">
        <v>1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U32" s="3">
        <v>1</v>
      </c>
      <c r="V32" s="3">
        <v>1</v>
      </c>
      <c r="W32" s="3">
        <v>1</v>
      </c>
      <c r="X32" s="3">
        <v>1</v>
      </c>
      <c r="Y32" s="3">
        <v>1</v>
      </c>
      <c r="Z32" s="3">
        <v>1</v>
      </c>
      <c r="AA32" s="3">
        <v>1</v>
      </c>
      <c r="AB32" s="3">
        <v>1</v>
      </c>
      <c r="AC32" s="3">
        <v>1</v>
      </c>
      <c r="AD32" s="3">
        <v>1</v>
      </c>
      <c r="AE32" s="3">
        <v>1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  <c r="AU32" s="3">
        <v>0</v>
      </c>
      <c r="AV32" s="3">
        <v>0</v>
      </c>
      <c r="AW32" s="3">
        <v>0</v>
      </c>
      <c r="AX32" s="3">
        <v>0</v>
      </c>
      <c r="AY32" s="3">
        <v>0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0</v>
      </c>
      <c r="BH32" s="3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3">
        <v>0</v>
      </c>
    </row>
    <row r="33" spans="2:71" x14ac:dyDescent="0.25">
      <c r="B33" t="s">
        <v>21</v>
      </c>
      <c r="C33" s="10">
        <v>23</v>
      </c>
      <c r="D33" t="s">
        <v>22</v>
      </c>
      <c r="E33" t="s">
        <v>69</v>
      </c>
      <c r="F33" t="s">
        <v>70</v>
      </c>
      <c r="G33" t="s">
        <v>71</v>
      </c>
      <c r="H33" t="s">
        <v>395</v>
      </c>
      <c r="I33" t="s">
        <v>70</v>
      </c>
      <c r="J33" t="s">
        <v>0</v>
      </c>
      <c r="K33" t="s">
        <v>0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  <c r="AU33" s="3">
        <v>0</v>
      </c>
      <c r="AV33" s="3">
        <v>0</v>
      </c>
      <c r="AW33" s="3">
        <v>0</v>
      </c>
      <c r="AX33" s="3">
        <v>0</v>
      </c>
      <c r="AY33" s="3">
        <v>0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0</v>
      </c>
      <c r="BH33" s="3">
        <v>0</v>
      </c>
      <c r="BI33" s="3">
        <v>0</v>
      </c>
      <c r="BJ33" s="3">
        <v>0</v>
      </c>
      <c r="BK33" s="3">
        <v>0</v>
      </c>
      <c r="BL33" s="3">
        <v>0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3">
        <v>0</v>
      </c>
    </row>
    <row r="34" spans="2:71" x14ac:dyDescent="0.25">
      <c r="B34" t="s">
        <v>33</v>
      </c>
      <c r="C34" s="10">
        <v>24</v>
      </c>
      <c r="D34" t="s">
        <v>110</v>
      </c>
      <c r="E34" t="s">
        <v>111</v>
      </c>
      <c r="F34" t="s">
        <v>110</v>
      </c>
      <c r="G34" t="s">
        <v>71</v>
      </c>
      <c r="H34" t="s">
        <v>396</v>
      </c>
      <c r="I34" t="s">
        <v>70</v>
      </c>
      <c r="J34" t="s">
        <v>0</v>
      </c>
      <c r="K34" t="s">
        <v>0</v>
      </c>
      <c r="L34" s="3">
        <v>1</v>
      </c>
      <c r="M34" s="3">
        <v>0</v>
      </c>
      <c r="N34" s="3">
        <v>1</v>
      </c>
      <c r="O34" s="3">
        <v>0</v>
      </c>
      <c r="P34" s="3">
        <v>1</v>
      </c>
      <c r="Q34" s="3">
        <v>0</v>
      </c>
      <c r="R34" s="3">
        <v>1</v>
      </c>
      <c r="S34" s="3">
        <v>0</v>
      </c>
      <c r="T34" s="3">
        <v>0</v>
      </c>
      <c r="U34" s="3">
        <v>1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  <c r="AU34" s="3">
        <v>0</v>
      </c>
      <c r="AV34" s="3">
        <v>0</v>
      </c>
      <c r="AW34" s="3">
        <v>0</v>
      </c>
      <c r="AX34" s="3">
        <v>0</v>
      </c>
      <c r="AY34" s="3">
        <v>0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0</v>
      </c>
      <c r="BH34" s="3">
        <v>0</v>
      </c>
      <c r="BI34" s="3">
        <v>0</v>
      </c>
      <c r="BJ34" s="3">
        <v>0</v>
      </c>
      <c r="BK34" s="3">
        <v>0</v>
      </c>
      <c r="BL34" s="3">
        <v>0</v>
      </c>
      <c r="BM34" s="3">
        <v>0</v>
      </c>
      <c r="BN34" s="3">
        <v>0</v>
      </c>
      <c r="BO34" s="3">
        <v>0</v>
      </c>
      <c r="BP34" s="3">
        <v>0</v>
      </c>
      <c r="BQ34" s="3">
        <v>0</v>
      </c>
      <c r="BR34" s="3">
        <v>0</v>
      </c>
      <c r="BS34" s="3">
        <v>0</v>
      </c>
    </row>
    <row r="35" spans="2:71" x14ac:dyDescent="0.25">
      <c r="B35" t="s">
        <v>112</v>
      </c>
      <c r="C35" s="10">
        <v>25</v>
      </c>
      <c r="D35" t="s">
        <v>113</v>
      </c>
      <c r="E35" t="s">
        <v>114</v>
      </c>
      <c r="F35" t="s">
        <v>113</v>
      </c>
      <c r="G35" t="s">
        <v>71</v>
      </c>
      <c r="H35" t="s">
        <v>395</v>
      </c>
      <c r="I35" t="s">
        <v>70</v>
      </c>
      <c r="J35" t="s">
        <v>0</v>
      </c>
      <c r="K35" t="s">
        <v>0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1</v>
      </c>
      <c r="S35" s="3">
        <v>1</v>
      </c>
      <c r="T35" s="3">
        <v>1</v>
      </c>
      <c r="U35" s="3">
        <v>1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  <c r="AU35" s="3">
        <v>0</v>
      </c>
      <c r="AV35" s="3">
        <v>0</v>
      </c>
      <c r="AW35" s="3">
        <v>0</v>
      </c>
      <c r="AX35" s="3">
        <v>0</v>
      </c>
      <c r="AY35" s="3">
        <v>0</v>
      </c>
      <c r="AZ35" s="3">
        <v>0</v>
      </c>
      <c r="BA35" s="3">
        <v>0</v>
      </c>
      <c r="BB35" s="3">
        <v>0</v>
      </c>
      <c r="BC35" s="3">
        <v>0</v>
      </c>
      <c r="BD35" s="3">
        <v>0</v>
      </c>
      <c r="BE35" s="3">
        <v>0</v>
      </c>
      <c r="BF35" s="3">
        <v>0</v>
      </c>
      <c r="BG35" s="3">
        <v>0</v>
      </c>
      <c r="BH35" s="3">
        <v>0</v>
      </c>
      <c r="BI35" s="3">
        <v>0</v>
      </c>
      <c r="BJ35" s="3">
        <v>0</v>
      </c>
      <c r="BK35" s="3">
        <v>0</v>
      </c>
      <c r="BL35" s="3">
        <v>0</v>
      </c>
      <c r="BM35" s="3">
        <v>0</v>
      </c>
      <c r="BN35" s="3">
        <v>0</v>
      </c>
      <c r="BO35" s="3">
        <v>0</v>
      </c>
      <c r="BP35" s="3">
        <v>0</v>
      </c>
      <c r="BQ35" s="3">
        <v>0</v>
      </c>
      <c r="BR35" s="3">
        <v>0</v>
      </c>
      <c r="BS35" s="3">
        <v>0</v>
      </c>
    </row>
    <row r="36" spans="2:71" x14ac:dyDescent="0.25">
      <c r="B36" t="s">
        <v>23</v>
      </c>
      <c r="C36" s="10">
        <v>26</v>
      </c>
      <c r="D36" t="s">
        <v>24</v>
      </c>
      <c r="E36" t="s">
        <v>69</v>
      </c>
      <c r="F36" t="s">
        <v>70</v>
      </c>
      <c r="G36" t="s">
        <v>71</v>
      </c>
      <c r="H36" t="s">
        <v>395</v>
      </c>
      <c r="I36" t="s">
        <v>70</v>
      </c>
      <c r="J36" t="s">
        <v>0</v>
      </c>
      <c r="K36" t="s">
        <v>0</v>
      </c>
      <c r="L36" s="3">
        <v>1</v>
      </c>
      <c r="M36" s="3">
        <v>1</v>
      </c>
      <c r="N36" s="3">
        <v>1</v>
      </c>
      <c r="O36" s="3">
        <v>1</v>
      </c>
      <c r="P36" s="3">
        <v>1</v>
      </c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>
        <v>1</v>
      </c>
      <c r="AE36" s="3">
        <v>1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  <c r="AU36" s="3">
        <v>0</v>
      </c>
      <c r="AV36" s="3">
        <v>0</v>
      </c>
      <c r="AW36" s="3">
        <v>0</v>
      </c>
      <c r="AX36" s="3">
        <v>0</v>
      </c>
      <c r="AY36" s="3">
        <v>0</v>
      </c>
      <c r="AZ36" s="3">
        <v>0</v>
      </c>
      <c r="BA36" s="3">
        <v>0</v>
      </c>
      <c r="BB36" s="3">
        <v>0</v>
      </c>
      <c r="BC36" s="3">
        <v>0</v>
      </c>
      <c r="BD36" s="3">
        <v>0</v>
      </c>
      <c r="BE36" s="3">
        <v>0</v>
      </c>
      <c r="BF36" s="3">
        <v>0</v>
      </c>
      <c r="BG36" s="3">
        <v>0</v>
      </c>
      <c r="BH36" s="3">
        <v>0</v>
      </c>
      <c r="BI36" s="3">
        <v>0</v>
      </c>
      <c r="BJ36" s="3">
        <v>0</v>
      </c>
      <c r="BK36" s="3">
        <v>0</v>
      </c>
      <c r="BL36" s="3">
        <v>0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3">
        <v>0</v>
      </c>
    </row>
    <row r="37" spans="2:71" x14ac:dyDescent="0.25">
      <c r="B37" t="s">
        <v>116</v>
      </c>
      <c r="C37" s="10">
        <v>27</v>
      </c>
      <c r="D37" t="s">
        <v>117</v>
      </c>
      <c r="E37" t="s">
        <v>118</v>
      </c>
      <c r="F37" t="s">
        <v>117</v>
      </c>
      <c r="G37" t="s">
        <v>71</v>
      </c>
      <c r="H37" t="s">
        <v>395</v>
      </c>
      <c r="I37" t="s">
        <v>70</v>
      </c>
      <c r="J37" t="s">
        <v>0</v>
      </c>
      <c r="K37" t="s">
        <v>0</v>
      </c>
      <c r="L37" s="3">
        <v>1</v>
      </c>
      <c r="M37" s="3">
        <v>1</v>
      </c>
      <c r="N37" s="3">
        <v>1</v>
      </c>
      <c r="O37" s="3">
        <v>1</v>
      </c>
      <c r="P37" s="3">
        <v>1</v>
      </c>
      <c r="Q37" s="3">
        <v>0</v>
      </c>
      <c r="R37" s="3">
        <v>1</v>
      </c>
      <c r="S37" s="3">
        <v>1</v>
      </c>
      <c r="T37" s="3">
        <v>1</v>
      </c>
      <c r="U37" s="3">
        <v>1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  <c r="AU37" s="3">
        <v>0</v>
      </c>
      <c r="AV37" s="3">
        <v>0</v>
      </c>
      <c r="AW37" s="3">
        <v>0</v>
      </c>
      <c r="AX37" s="3">
        <v>0</v>
      </c>
      <c r="AY37" s="3">
        <v>0</v>
      </c>
      <c r="AZ37" s="3">
        <v>0</v>
      </c>
      <c r="BA37" s="3">
        <v>0</v>
      </c>
      <c r="BB37" s="3">
        <v>0</v>
      </c>
      <c r="BC37" s="3">
        <v>0</v>
      </c>
      <c r="BD37" s="3">
        <v>0</v>
      </c>
      <c r="BE37" s="3">
        <v>0</v>
      </c>
      <c r="BF37" s="3">
        <v>0</v>
      </c>
      <c r="BG37" s="3">
        <v>0</v>
      </c>
      <c r="BH37" s="3">
        <v>0</v>
      </c>
      <c r="BI37" s="3">
        <v>0</v>
      </c>
      <c r="BJ37" s="3">
        <v>0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3">
        <v>0</v>
      </c>
    </row>
    <row r="38" spans="2:71" x14ac:dyDescent="0.25">
      <c r="B38" t="s">
        <v>119</v>
      </c>
      <c r="C38" s="10">
        <v>28</v>
      </c>
      <c r="D38" t="s">
        <v>120</v>
      </c>
      <c r="E38" t="s">
        <v>121</v>
      </c>
      <c r="F38" t="s">
        <v>120</v>
      </c>
      <c r="G38" t="s">
        <v>80</v>
      </c>
      <c r="H38" t="s">
        <v>396</v>
      </c>
      <c r="I38" t="s">
        <v>70</v>
      </c>
      <c r="J38" t="s">
        <v>0</v>
      </c>
      <c r="K38" t="s">
        <v>0</v>
      </c>
      <c r="L38" s="3">
        <v>1</v>
      </c>
      <c r="M38" s="3">
        <v>1</v>
      </c>
      <c r="N38" s="3">
        <v>1</v>
      </c>
      <c r="O38" s="3">
        <v>1</v>
      </c>
      <c r="P38" s="3">
        <v>1</v>
      </c>
      <c r="Q38" s="3">
        <v>0</v>
      </c>
      <c r="R38" s="3">
        <v>1</v>
      </c>
      <c r="S38" s="3">
        <v>0</v>
      </c>
      <c r="T38" s="3">
        <v>1</v>
      </c>
      <c r="U38" s="3">
        <v>1</v>
      </c>
      <c r="V38" s="3">
        <v>0</v>
      </c>
      <c r="W38" s="3">
        <v>0</v>
      </c>
      <c r="X38" s="3">
        <v>0</v>
      </c>
      <c r="Y38" s="3">
        <v>0</v>
      </c>
      <c r="Z38" s="3">
        <v>1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 s="3">
        <v>0</v>
      </c>
      <c r="BH38" s="3">
        <v>0</v>
      </c>
      <c r="BI38" s="3">
        <v>0</v>
      </c>
      <c r="BJ38" s="3">
        <v>0</v>
      </c>
      <c r="BK38" s="3">
        <v>0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3">
        <v>0</v>
      </c>
    </row>
    <row r="39" spans="2:71" x14ac:dyDescent="0.25">
      <c r="B39" t="s">
        <v>25</v>
      </c>
      <c r="C39" s="10">
        <v>29</v>
      </c>
      <c r="D39" t="s">
        <v>26</v>
      </c>
      <c r="E39" t="s">
        <v>69</v>
      </c>
      <c r="F39" t="s">
        <v>70</v>
      </c>
      <c r="G39" t="s">
        <v>71</v>
      </c>
      <c r="H39" t="s">
        <v>395</v>
      </c>
      <c r="I39" t="s">
        <v>70</v>
      </c>
      <c r="J39" t="s">
        <v>0</v>
      </c>
      <c r="K39" t="s">
        <v>0</v>
      </c>
      <c r="L39" s="3">
        <v>1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1</v>
      </c>
      <c r="U39" s="3">
        <v>1</v>
      </c>
      <c r="V39" s="3">
        <v>1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1</v>
      </c>
      <c r="AD39" s="3">
        <v>1</v>
      </c>
      <c r="AE39" s="3">
        <v>1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  <c r="AU39" s="3">
        <v>0</v>
      </c>
      <c r="AV39" s="3">
        <v>0</v>
      </c>
      <c r="AW39" s="3">
        <v>0</v>
      </c>
      <c r="AX39" s="3">
        <v>0</v>
      </c>
      <c r="AY39" s="3">
        <v>0</v>
      </c>
      <c r="AZ39" s="3">
        <v>0</v>
      </c>
      <c r="BA39" s="3">
        <v>0</v>
      </c>
      <c r="BB39" s="3">
        <v>0</v>
      </c>
      <c r="BC39" s="3">
        <v>0</v>
      </c>
      <c r="BD39" s="3">
        <v>0</v>
      </c>
      <c r="BE39" s="3">
        <v>0</v>
      </c>
      <c r="BF39" s="3">
        <v>0</v>
      </c>
      <c r="BG39" s="3">
        <v>0</v>
      </c>
      <c r="BH39" s="3">
        <v>0</v>
      </c>
      <c r="BI39" s="3">
        <v>0</v>
      </c>
      <c r="BJ39" s="3">
        <v>0</v>
      </c>
      <c r="BK39" s="3">
        <v>0</v>
      </c>
      <c r="BL39" s="3">
        <v>0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3">
        <v>0</v>
      </c>
    </row>
    <row r="40" spans="2:71" x14ac:dyDescent="0.25">
      <c r="B40" t="s">
        <v>27</v>
      </c>
      <c r="C40" s="10">
        <v>30</v>
      </c>
      <c r="D40" t="s">
        <v>28</v>
      </c>
      <c r="E40" t="s">
        <v>69</v>
      </c>
      <c r="F40" t="s">
        <v>70</v>
      </c>
      <c r="G40" t="s">
        <v>71</v>
      </c>
      <c r="H40" t="s">
        <v>395</v>
      </c>
      <c r="I40" t="s">
        <v>70</v>
      </c>
      <c r="J40" t="s">
        <v>0</v>
      </c>
      <c r="K40" t="s">
        <v>0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  <c r="AU40" s="3">
        <v>0</v>
      </c>
      <c r="AV40" s="3">
        <v>0</v>
      </c>
      <c r="AW40" s="3">
        <v>0</v>
      </c>
      <c r="AX40" s="3">
        <v>0</v>
      </c>
      <c r="AY40" s="3">
        <v>0</v>
      </c>
      <c r="AZ40" s="3">
        <v>0</v>
      </c>
      <c r="BA40" s="3">
        <v>0</v>
      </c>
      <c r="BB40" s="3">
        <v>0</v>
      </c>
      <c r="BC40" s="3">
        <v>0</v>
      </c>
      <c r="BD40" s="3">
        <v>0</v>
      </c>
      <c r="BE40" s="3">
        <v>0</v>
      </c>
      <c r="BF40" s="3">
        <v>0</v>
      </c>
      <c r="BG40" s="3">
        <v>0</v>
      </c>
      <c r="BH40" s="3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3">
        <v>0</v>
      </c>
    </row>
    <row r="41" spans="2:71" x14ac:dyDescent="0.25">
      <c r="B41" t="s">
        <v>29</v>
      </c>
      <c r="C41" s="10">
        <v>31</v>
      </c>
      <c r="D41" t="s">
        <v>30</v>
      </c>
      <c r="E41" t="s">
        <v>69</v>
      </c>
      <c r="F41" t="s">
        <v>70</v>
      </c>
      <c r="G41" t="s">
        <v>71</v>
      </c>
      <c r="H41" t="s">
        <v>395</v>
      </c>
      <c r="I41" t="s">
        <v>70</v>
      </c>
      <c r="J41" t="s">
        <v>0</v>
      </c>
      <c r="K41" t="s">
        <v>0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1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  <c r="AU41" s="3">
        <v>0</v>
      </c>
      <c r="AV41" s="3">
        <v>0</v>
      </c>
      <c r="AW41" s="3">
        <v>0</v>
      </c>
      <c r="AX41" s="3">
        <v>0</v>
      </c>
      <c r="AY41" s="3">
        <v>0</v>
      </c>
      <c r="AZ41" s="3">
        <v>0</v>
      </c>
      <c r="BA41" s="3">
        <v>0</v>
      </c>
      <c r="BB41" s="3">
        <v>0</v>
      </c>
      <c r="BC41" s="3">
        <v>0</v>
      </c>
      <c r="BD41" s="3">
        <v>0</v>
      </c>
      <c r="BE41" s="3">
        <v>0</v>
      </c>
      <c r="BF41" s="3">
        <v>0</v>
      </c>
      <c r="BG41" s="3">
        <v>0</v>
      </c>
      <c r="BH41" s="3">
        <v>0</v>
      </c>
      <c r="BI41" s="3">
        <v>0</v>
      </c>
      <c r="BJ41" s="3">
        <v>0</v>
      </c>
      <c r="BK41" s="3">
        <v>0</v>
      </c>
      <c r="BL41" s="3">
        <v>0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3">
        <v>0</v>
      </c>
    </row>
    <row r="42" spans="2:71" x14ac:dyDescent="0.25">
      <c r="B42" t="s">
        <v>31</v>
      </c>
      <c r="C42" s="10">
        <v>32</v>
      </c>
      <c r="D42" t="s">
        <v>122</v>
      </c>
      <c r="E42" t="s">
        <v>123</v>
      </c>
      <c r="F42" t="s">
        <v>122</v>
      </c>
      <c r="G42" t="s">
        <v>71</v>
      </c>
      <c r="H42" t="s">
        <v>395</v>
      </c>
      <c r="I42" t="s">
        <v>70</v>
      </c>
      <c r="J42" t="s">
        <v>0</v>
      </c>
      <c r="K42" t="s">
        <v>0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1</v>
      </c>
      <c r="T42" s="3">
        <v>1</v>
      </c>
      <c r="U42" s="3">
        <v>1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  <c r="AU42" s="3">
        <v>0</v>
      </c>
      <c r="AV42" s="3">
        <v>0</v>
      </c>
      <c r="AW42" s="3">
        <v>0</v>
      </c>
      <c r="AX42" s="3">
        <v>0</v>
      </c>
      <c r="AY42" s="3">
        <v>0</v>
      </c>
      <c r="AZ42" s="3">
        <v>0</v>
      </c>
      <c r="BA42" s="3">
        <v>0</v>
      </c>
      <c r="BB42" s="3">
        <v>0</v>
      </c>
      <c r="BC42" s="3">
        <v>0</v>
      </c>
      <c r="BD42" s="3">
        <v>0</v>
      </c>
      <c r="BE42" s="3">
        <v>0</v>
      </c>
      <c r="BF42" s="3">
        <v>0</v>
      </c>
      <c r="BG42" s="3">
        <v>0</v>
      </c>
      <c r="BH42" s="3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3">
        <v>0</v>
      </c>
    </row>
    <row r="43" spans="2:71" x14ac:dyDescent="0.25">
      <c r="B43" t="s">
        <v>124</v>
      </c>
      <c r="C43" s="10">
        <v>33</v>
      </c>
      <c r="D43" t="s">
        <v>103</v>
      </c>
      <c r="E43" t="s">
        <v>102</v>
      </c>
      <c r="F43" t="s">
        <v>103</v>
      </c>
      <c r="G43" t="s">
        <v>80</v>
      </c>
      <c r="H43" t="s">
        <v>396</v>
      </c>
      <c r="I43" t="s">
        <v>70</v>
      </c>
      <c r="J43" t="s">
        <v>0</v>
      </c>
      <c r="K43" t="s">
        <v>0</v>
      </c>
      <c r="L43" s="3">
        <v>1</v>
      </c>
      <c r="M43" s="3">
        <v>1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1</v>
      </c>
      <c r="U43" s="3">
        <v>1</v>
      </c>
      <c r="V43" s="3">
        <v>0</v>
      </c>
      <c r="W43" s="3">
        <v>1</v>
      </c>
      <c r="X43" s="3">
        <v>0</v>
      </c>
      <c r="Y43" s="3">
        <v>1</v>
      </c>
      <c r="Z43" s="3">
        <v>1</v>
      </c>
      <c r="AA43" s="3">
        <v>0</v>
      </c>
      <c r="AB43" s="3">
        <v>0</v>
      </c>
      <c r="AC43" s="3">
        <v>1</v>
      </c>
      <c r="AD43" s="3">
        <v>0</v>
      </c>
      <c r="AE43" s="3">
        <v>1</v>
      </c>
      <c r="AF43" s="3">
        <v>0</v>
      </c>
      <c r="AG43" s="3">
        <v>0</v>
      </c>
      <c r="AH43" s="3">
        <v>1</v>
      </c>
      <c r="AI43" s="3">
        <v>0</v>
      </c>
      <c r="AJ43" s="3">
        <v>1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0</v>
      </c>
      <c r="AU43" s="3">
        <v>0</v>
      </c>
      <c r="AV43" s="3">
        <v>0</v>
      </c>
      <c r="AW43" s="3">
        <v>0</v>
      </c>
      <c r="AX43" s="3">
        <v>0</v>
      </c>
      <c r="AY43" s="3">
        <v>0</v>
      </c>
      <c r="AZ43" s="3">
        <v>0</v>
      </c>
      <c r="BA43" s="3">
        <v>0</v>
      </c>
      <c r="BB43" s="3">
        <v>0</v>
      </c>
      <c r="BC43" s="3">
        <v>0</v>
      </c>
      <c r="BD43" s="3">
        <v>0</v>
      </c>
      <c r="BE43" s="3">
        <v>0</v>
      </c>
      <c r="BF43" s="3">
        <v>0</v>
      </c>
      <c r="BG43" s="3">
        <v>0</v>
      </c>
      <c r="BH43" s="3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0</v>
      </c>
      <c r="BR43" s="3">
        <v>0</v>
      </c>
      <c r="BS43" s="3">
        <v>0</v>
      </c>
    </row>
    <row r="44" spans="2:71" x14ac:dyDescent="0.25">
      <c r="B44" t="s">
        <v>32</v>
      </c>
      <c r="C44" s="10">
        <v>34</v>
      </c>
      <c r="D44" t="s">
        <v>125</v>
      </c>
      <c r="E44" t="s">
        <v>126</v>
      </c>
      <c r="F44" t="s">
        <v>125</v>
      </c>
      <c r="G44" t="s">
        <v>71</v>
      </c>
      <c r="H44" t="s">
        <v>395</v>
      </c>
      <c r="I44" t="s">
        <v>70</v>
      </c>
      <c r="J44" t="s">
        <v>0</v>
      </c>
      <c r="K44" t="s">
        <v>0</v>
      </c>
      <c r="L44" s="3">
        <v>1</v>
      </c>
      <c r="M44" s="3">
        <v>1</v>
      </c>
      <c r="N44" s="3">
        <v>1</v>
      </c>
      <c r="O44" s="3">
        <v>1</v>
      </c>
      <c r="P44" s="3">
        <v>1</v>
      </c>
      <c r="Q44" s="3">
        <v>1</v>
      </c>
      <c r="R44" s="3">
        <v>1</v>
      </c>
      <c r="S44" s="3">
        <v>1</v>
      </c>
      <c r="T44" s="3">
        <v>1</v>
      </c>
      <c r="U44" s="3">
        <v>1</v>
      </c>
      <c r="V44" s="3">
        <v>1</v>
      </c>
      <c r="W44" s="3">
        <v>1</v>
      </c>
      <c r="X44" s="3">
        <v>1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>
        <v>1</v>
      </c>
      <c r="AE44" s="3">
        <v>1</v>
      </c>
      <c r="AF44" s="3">
        <v>1</v>
      </c>
      <c r="AG44" s="3">
        <v>1</v>
      </c>
      <c r="AH44" s="3">
        <v>1</v>
      </c>
      <c r="AI44" s="3">
        <v>1</v>
      </c>
      <c r="AJ44" s="3">
        <v>1</v>
      </c>
      <c r="AK44" s="3">
        <v>1</v>
      </c>
      <c r="AL44" s="3">
        <v>1</v>
      </c>
      <c r="AM44" s="3">
        <v>1</v>
      </c>
      <c r="AN44" s="3">
        <v>1</v>
      </c>
      <c r="AO44" s="3">
        <v>1</v>
      </c>
      <c r="AP44" s="3">
        <v>0</v>
      </c>
      <c r="AQ44" s="3">
        <v>0</v>
      </c>
      <c r="AR44" s="3">
        <v>0</v>
      </c>
      <c r="AS44" s="3">
        <v>0</v>
      </c>
      <c r="AT44" s="3">
        <v>1</v>
      </c>
      <c r="AU44" s="3">
        <v>0</v>
      </c>
      <c r="AV44" s="3">
        <v>0</v>
      </c>
      <c r="AW44" s="3">
        <v>0</v>
      </c>
      <c r="AX44" s="3">
        <v>0</v>
      </c>
      <c r="AY44" s="3">
        <v>1</v>
      </c>
      <c r="AZ44" s="3">
        <v>0</v>
      </c>
      <c r="BA44" s="3">
        <v>0</v>
      </c>
      <c r="BB44" s="3">
        <v>0</v>
      </c>
      <c r="BC44" s="3">
        <v>0</v>
      </c>
      <c r="BD44" s="3">
        <v>1</v>
      </c>
      <c r="BE44" s="3">
        <v>0</v>
      </c>
      <c r="BF44" s="3">
        <v>0</v>
      </c>
      <c r="BG44" s="3">
        <v>0</v>
      </c>
      <c r="BH44" s="3">
        <v>0</v>
      </c>
      <c r="BI44" s="3">
        <v>1</v>
      </c>
      <c r="BJ44" s="3">
        <v>0</v>
      </c>
      <c r="BK44" s="3">
        <v>0</v>
      </c>
      <c r="BL44" s="3">
        <v>0</v>
      </c>
      <c r="BM44" s="3">
        <v>0</v>
      </c>
      <c r="BN44" s="3">
        <v>1</v>
      </c>
      <c r="BO44" s="3">
        <v>0</v>
      </c>
      <c r="BP44" s="3">
        <v>0</v>
      </c>
      <c r="BQ44" s="3">
        <v>0</v>
      </c>
      <c r="BR44" s="3">
        <v>0</v>
      </c>
      <c r="BS44" s="3">
        <v>0</v>
      </c>
    </row>
    <row r="45" spans="2:71" x14ac:dyDescent="0.25">
      <c r="B45" t="s">
        <v>127</v>
      </c>
      <c r="C45" s="10">
        <v>35</v>
      </c>
      <c r="D45" t="s">
        <v>128</v>
      </c>
      <c r="E45" t="s">
        <v>129</v>
      </c>
      <c r="F45" t="s">
        <v>128</v>
      </c>
      <c r="G45" t="s">
        <v>80</v>
      </c>
      <c r="H45" t="s">
        <v>396</v>
      </c>
      <c r="I45" t="s">
        <v>70</v>
      </c>
      <c r="J45" t="s">
        <v>0</v>
      </c>
      <c r="K45" t="s">
        <v>0</v>
      </c>
      <c r="L45" s="3">
        <v>1</v>
      </c>
      <c r="M45" s="3">
        <v>1</v>
      </c>
      <c r="N45" s="3">
        <v>1</v>
      </c>
      <c r="O45" s="3">
        <v>1</v>
      </c>
      <c r="P45" s="3">
        <v>1</v>
      </c>
      <c r="Q45" s="3">
        <v>1</v>
      </c>
      <c r="R45" s="3">
        <v>1</v>
      </c>
      <c r="S45" s="3">
        <v>1</v>
      </c>
      <c r="T45" s="3">
        <v>1</v>
      </c>
      <c r="U45" s="3">
        <v>1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</v>
      </c>
      <c r="BP45" s="3">
        <v>0</v>
      </c>
      <c r="BQ45" s="3">
        <v>0</v>
      </c>
      <c r="BR45" s="3">
        <v>0</v>
      </c>
      <c r="BS45" s="3">
        <v>0</v>
      </c>
    </row>
    <row r="46" spans="2:71" x14ac:dyDescent="0.25">
      <c r="B46" t="s">
        <v>44</v>
      </c>
      <c r="C46" s="10">
        <v>36</v>
      </c>
      <c r="D46" t="s">
        <v>130</v>
      </c>
      <c r="E46" t="s">
        <v>131</v>
      </c>
      <c r="F46" t="s">
        <v>130</v>
      </c>
      <c r="G46" t="s">
        <v>80</v>
      </c>
      <c r="H46" t="s">
        <v>396</v>
      </c>
      <c r="I46" t="s">
        <v>70</v>
      </c>
      <c r="J46" t="s">
        <v>0</v>
      </c>
      <c r="K46" t="s">
        <v>0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v>1</v>
      </c>
      <c r="T46" s="3">
        <v>1</v>
      </c>
      <c r="U46" s="3">
        <v>1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0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0</v>
      </c>
      <c r="BS46" s="3">
        <v>0</v>
      </c>
    </row>
    <row r="47" spans="2:71" x14ac:dyDescent="0.25">
      <c r="B47" t="s">
        <v>37</v>
      </c>
      <c r="C47" s="10">
        <v>37</v>
      </c>
      <c r="D47" t="s">
        <v>132</v>
      </c>
      <c r="E47" t="s">
        <v>133</v>
      </c>
      <c r="F47" t="s">
        <v>132</v>
      </c>
      <c r="G47" t="s">
        <v>80</v>
      </c>
      <c r="H47" t="s">
        <v>396</v>
      </c>
      <c r="I47" t="s">
        <v>70</v>
      </c>
      <c r="J47" t="s">
        <v>0</v>
      </c>
      <c r="K47" t="s">
        <v>0</v>
      </c>
      <c r="L47" s="3">
        <v>1</v>
      </c>
      <c r="M47" s="3">
        <v>1</v>
      </c>
      <c r="N47" s="3">
        <v>1</v>
      </c>
      <c r="O47" s="3">
        <v>1</v>
      </c>
      <c r="P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1</v>
      </c>
      <c r="W47" s="3">
        <v>1</v>
      </c>
      <c r="X47" s="3">
        <v>1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D47" s="3">
        <v>1</v>
      </c>
      <c r="AE47" s="3">
        <v>1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3">
        <v>0</v>
      </c>
    </row>
    <row r="48" spans="2:71" x14ac:dyDescent="0.25">
      <c r="B48" t="s">
        <v>134</v>
      </c>
      <c r="C48" s="10">
        <v>38</v>
      </c>
      <c r="D48" t="s">
        <v>135</v>
      </c>
      <c r="E48" t="s">
        <v>136</v>
      </c>
      <c r="F48" t="s">
        <v>135</v>
      </c>
      <c r="G48" t="s">
        <v>80</v>
      </c>
      <c r="H48" t="s">
        <v>396</v>
      </c>
      <c r="I48" t="s">
        <v>70</v>
      </c>
      <c r="J48" t="s">
        <v>0</v>
      </c>
      <c r="K48" t="s">
        <v>0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0</v>
      </c>
      <c r="R48" s="3">
        <v>1</v>
      </c>
      <c r="S48" s="3">
        <v>0</v>
      </c>
      <c r="T48" s="3">
        <v>0</v>
      </c>
      <c r="U48" s="3">
        <v>1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  <c r="AU48" s="3">
        <v>0</v>
      </c>
      <c r="AV48" s="3">
        <v>0</v>
      </c>
      <c r="AW48" s="3">
        <v>0</v>
      </c>
      <c r="AX48" s="3">
        <v>0</v>
      </c>
      <c r="AY48" s="3">
        <v>0</v>
      </c>
      <c r="AZ48" s="3">
        <v>0</v>
      </c>
      <c r="BA48" s="3">
        <v>0</v>
      </c>
      <c r="BB48" s="3">
        <v>0</v>
      </c>
      <c r="BC48" s="3">
        <v>0</v>
      </c>
      <c r="BD48" s="3">
        <v>0</v>
      </c>
      <c r="BE48" s="3">
        <v>0</v>
      </c>
      <c r="BF48" s="3">
        <v>0</v>
      </c>
      <c r="BG48" s="3">
        <v>0</v>
      </c>
      <c r="BH48" s="3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</row>
    <row r="49" spans="2:71" x14ac:dyDescent="0.25">
      <c r="B49" t="s">
        <v>137</v>
      </c>
      <c r="C49" s="10">
        <v>39</v>
      </c>
      <c r="D49" t="s">
        <v>138</v>
      </c>
      <c r="E49" t="s">
        <v>139</v>
      </c>
      <c r="F49" t="s">
        <v>138</v>
      </c>
      <c r="G49" t="s">
        <v>80</v>
      </c>
      <c r="H49" t="s">
        <v>396</v>
      </c>
      <c r="I49" t="s">
        <v>70</v>
      </c>
      <c r="J49" t="s">
        <v>0</v>
      </c>
      <c r="K49" t="s">
        <v>0</v>
      </c>
      <c r="L49" s="3">
        <v>1</v>
      </c>
      <c r="M49" s="3">
        <v>1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1</v>
      </c>
      <c r="T49" s="3">
        <v>1</v>
      </c>
      <c r="U49" s="3">
        <v>1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  <c r="AU49" s="3">
        <v>0</v>
      </c>
      <c r="AV49" s="3">
        <v>0</v>
      </c>
      <c r="AW49" s="3">
        <v>0</v>
      </c>
      <c r="AX49" s="3">
        <v>0</v>
      </c>
      <c r="AY49" s="3">
        <v>0</v>
      </c>
      <c r="AZ49" s="3">
        <v>0</v>
      </c>
      <c r="BA49" s="3">
        <v>0</v>
      </c>
      <c r="BB49" s="3">
        <v>0</v>
      </c>
      <c r="BC49" s="3">
        <v>0</v>
      </c>
      <c r="BD49" s="3">
        <v>0</v>
      </c>
      <c r="BE49" s="3">
        <v>0</v>
      </c>
      <c r="BF49" s="3">
        <v>0</v>
      </c>
      <c r="BG49" s="3">
        <v>0</v>
      </c>
      <c r="BH49" s="3">
        <v>0</v>
      </c>
      <c r="BI49" s="3">
        <v>0</v>
      </c>
      <c r="BJ49" s="3">
        <v>0</v>
      </c>
      <c r="BK49" s="3">
        <v>0</v>
      </c>
      <c r="BL49" s="3">
        <v>0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</row>
    <row r="50" spans="2:71" x14ac:dyDescent="0.25">
      <c r="B50" t="s">
        <v>140</v>
      </c>
      <c r="C50" s="10">
        <v>40</v>
      </c>
      <c r="D50" t="s">
        <v>141</v>
      </c>
      <c r="E50" t="s">
        <v>142</v>
      </c>
      <c r="F50" t="s">
        <v>141</v>
      </c>
      <c r="G50" t="s">
        <v>80</v>
      </c>
      <c r="H50" t="s">
        <v>396</v>
      </c>
      <c r="I50" t="s">
        <v>70</v>
      </c>
      <c r="J50" t="s">
        <v>0</v>
      </c>
      <c r="K50" t="s">
        <v>0</v>
      </c>
      <c r="L50" s="3">
        <v>1</v>
      </c>
      <c r="M50" s="3">
        <v>1</v>
      </c>
      <c r="N50" s="3">
        <v>1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1</v>
      </c>
      <c r="U50" s="3">
        <v>1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  <c r="AU50" s="3">
        <v>0</v>
      </c>
      <c r="AV50" s="3">
        <v>0</v>
      </c>
      <c r="AW50" s="3">
        <v>0</v>
      </c>
      <c r="AX50" s="3">
        <v>0</v>
      </c>
      <c r="AY50" s="3">
        <v>0</v>
      </c>
      <c r="AZ50" s="3">
        <v>0</v>
      </c>
      <c r="BA50" s="3">
        <v>0</v>
      </c>
      <c r="BB50" s="3">
        <v>0</v>
      </c>
      <c r="BC50" s="3">
        <v>0</v>
      </c>
      <c r="BD50" s="3">
        <v>0</v>
      </c>
      <c r="BE50" s="3">
        <v>0</v>
      </c>
      <c r="BF50" s="3">
        <v>0</v>
      </c>
      <c r="BG50" s="3">
        <v>0</v>
      </c>
      <c r="BH50" s="3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</row>
    <row r="51" spans="2:71" x14ac:dyDescent="0.25">
      <c r="B51" t="s">
        <v>40</v>
      </c>
      <c r="C51" s="10">
        <v>41</v>
      </c>
      <c r="D51" t="s">
        <v>143</v>
      </c>
      <c r="E51" t="s">
        <v>144</v>
      </c>
      <c r="F51" t="s">
        <v>143</v>
      </c>
      <c r="G51" t="s">
        <v>80</v>
      </c>
      <c r="H51" t="s">
        <v>396</v>
      </c>
      <c r="I51" t="s">
        <v>70</v>
      </c>
      <c r="J51" t="s">
        <v>0</v>
      </c>
      <c r="K51" t="s">
        <v>0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  <c r="S51" s="3">
        <v>1</v>
      </c>
      <c r="T51" s="3">
        <v>1</v>
      </c>
      <c r="U51" s="3">
        <v>1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3">
        <v>0</v>
      </c>
    </row>
    <row r="52" spans="2:71" x14ac:dyDescent="0.25">
      <c r="B52" t="s">
        <v>43</v>
      </c>
      <c r="C52" s="10">
        <v>42</v>
      </c>
      <c r="D52" t="s">
        <v>145</v>
      </c>
      <c r="E52" t="s">
        <v>146</v>
      </c>
      <c r="F52" t="s">
        <v>145</v>
      </c>
      <c r="G52" t="s">
        <v>80</v>
      </c>
      <c r="H52" t="s">
        <v>396</v>
      </c>
      <c r="I52" t="s">
        <v>70</v>
      </c>
      <c r="J52" t="s">
        <v>0</v>
      </c>
      <c r="K52" t="s">
        <v>0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3">
        <v>0</v>
      </c>
    </row>
    <row r="53" spans="2:71" x14ac:dyDescent="0.25">
      <c r="B53" t="s">
        <v>35</v>
      </c>
      <c r="C53" s="10">
        <v>43</v>
      </c>
      <c r="D53" t="s">
        <v>147</v>
      </c>
      <c r="E53" t="s">
        <v>148</v>
      </c>
      <c r="F53" t="s">
        <v>147</v>
      </c>
      <c r="G53" t="s">
        <v>80</v>
      </c>
      <c r="H53" t="s">
        <v>396</v>
      </c>
      <c r="I53" t="s">
        <v>70</v>
      </c>
      <c r="J53" t="s">
        <v>0</v>
      </c>
      <c r="K53" t="s">
        <v>0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0</v>
      </c>
      <c r="AG53" s="3">
        <v>0</v>
      </c>
      <c r="AH53" s="3">
        <v>0</v>
      </c>
      <c r="AI53" s="3">
        <v>0</v>
      </c>
      <c r="AJ53" s="3">
        <v>1</v>
      </c>
      <c r="AK53" s="3">
        <v>0</v>
      </c>
      <c r="AL53" s="3">
        <v>0</v>
      </c>
      <c r="AM53" s="3">
        <v>0</v>
      </c>
      <c r="AN53" s="3">
        <v>0</v>
      </c>
      <c r="AO53" s="3">
        <v>1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3">
        <v>0</v>
      </c>
    </row>
    <row r="54" spans="2:71" x14ac:dyDescent="0.25">
      <c r="B54" t="s">
        <v>150</v>
      </c>
      <c r="C54" s="10">
        <v>44</v>
      </c>
      <c r="D54" t="s">
        <v>151</v>
      </c>
      <c r="E54" t="s">
        <v>152</v>
      </c>
      <c r="F54" t="s">
        <v>151</v>
      </c>
      <c r="G54" t="s">
        <v>80</v>
      </c>
      <c r="H54" t="s">
        <v>396</v>
      </c>
      <c r="I54" t="s">
        <v>70</v>
      </c>
      <c r="J54" t="s">
        <v>0</v>
      </c>
      <c r="K54" t="s">
        <v>0</v>
      </c>
      <c r="L54" s="3">
        <v>1</v>
      </c>
      <c r="M54" s="3">
        <v>1</v>
      </c>
      <c r="N54" s="3">
        <v>1</v>
      </c>
      <c r="O54" s="3">
        <v>1</v>
      </c>
      <c r="P54" s="3">
        <v>1</v>
      </c>
      <c r="Q54" s="3">
        <v>1</v>
      </c>
      <c r="R54" s="3">
        <v>1</v>
      </c>
      <c r="S54" s="3">
        <v>1</v>
      </c>
      <c r="T54" s="3">
        <v>1</v>
      </c>
      <c r="U54" s="3">
        <v>1</v>
      </c>
      <c r="V54" s="3">
        <v>0</v>
      </c>
      <c r="W54" s="3">
        <v>1</v>
      </c>
      <c r="X54" s="3">
        <v>0</v>
      </c>
      <c r="Y54" s="3">
        <v>0</v>
      </c>
      <c r="Z54" s="3">
        <v>1</v>
      </c>
      <c r="AA54" s="3">
        <v>0</v>
      </c>
      <c r="AB54" s="3">
        <v>0</v>
      </c>
      <c r="AC54" s="3">
        <v>0</v>
      </c>
      <c r="AD54" s="3">
        <v>0</v>
      </c>
      <c r="AE54" s="3">
        <v>1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  <c r="AX54" s="3">
        <v>0</v>
      </c>
      <c r="AY54" s="3">
        <v>0</v>
      </c>
      <c r="AZ54" s="3">
        <v>0</v>
      </c>
      <c r="BA54" s="3">
        <v>0</v>
      </c>
      <c r="BB54" s="3">
        <v>0</v>
      </c>
      <c r="BC54" s="3">
        <v>0</v>
      </c>
      <c r="BD54" s="3">
        <v>0</v>
      </c>
      <c r="BE54" s="3">
        <v>0</v>
      </c>
      <c r="BF54" s="3">
        <v>0</v>
      </c>
      <c r="BG54" s="3">
        <v>0</v>
      </c>
      <c r="BH54" s="3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</row>
    <row r="55" spans="2:71" x14ac:dyDescent="0.25">
      <c r="B55" t="s">
        <v>42</v>
      </c>
      <c r="C55" s="10">
        <v>45</v>
      </c>
      <c r="D55" t="s">
        <v>153</v>
      </c>
      <c r="E55" t="s">
        <v>154</v>
      </c>
      <c r="F55" t="s">
        <v>153</v>
      </c>
      <c r="G55" t="s">
        <v>80</v>
      </c>
      <c r="H55" t="s">
        <v>396</v>
      </c>
      <c r="I55" t="s">
        <v>70</v>
      </c>
      <c r="J55" t="s">
        <v>0</v>
      </c>
      <c r="K55" t="s">
        <v>0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</v>
      </c>
      <c r="W55" s="3">
        <v>0</v>
      </c>
      <c r="X55" s="3">
        <v>0</v>
      </c>
      <c r="Y55" s="3">
        <v>0</v>
      </c>
      <c r="Z55" s="3">
        <v>1</v>
      </c>
      <c r="AA55" s="3">
        <v>0</v>
      </c>
      <c r="AB55" s="3">
        <v>0</v>
      </c>
      <c r="AC55" s="3">
        <v>0</v>
      </c>
      <c r="AD55" s="3">
        <v>0</v>
      </c>
      <c r="AE55" s="3">
        <v>1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</row>
    <row r="56" spans="2:71" x14ac:dyDescent="0.25">
      <c r="B56" t="s">
        <v>155</v>
      </c>
      <c r="C56" s="10">
        <v>46</v>
      </c>
      <c r="D56" t="s">
        <v>156</v>
      </c>
      <c r="E56" t="s">
        <v>157</v>
      </c>
      <c r="F56" t="s">
        <v>156</v>
      </c>
      <c r="G56" t="s">
        <v>80</v>
      </c>
      <c r="H56" t="s">
        <v>396</v>
      </c>
      <c r="I56" t="s">
        <v>70</v>
      </c>
      <c r="J56" t="s">
        <v>0</v>
      </c>
      <c r="K56" t="s">
        <v>0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1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</row>
    <row r="57" spans="2:71" x14ac:dyDescent="0.25">
      <c r="B57" t="s">
        <v>38</v>
      </c>
      <c r="C57" s="10">
        <v>47</v>
      </c>
      <c r="D57" t="s">
        <v>158</v>
      </c>
      <c r="E57" t="s">
        <v>159</v>
      </c>
      <c r="F57" t="s">
        <v>158</v>
      </c>
      <c r="G57" t="s">
        <v>80</v>
      </c>
      <c r="H57" t="s">
        <v>396</v>
      </c>
      <c r="I57" t="s">
        <v>70</v>
      </c>
      <c r="J57" t="s">
        <v>0</v>
      </c>
      <c r="K57" t="s">
        <v>0</v>
      </c>
      <c r="L57" s="3">
        <v>1</v>
      </c>
      <c r="M57" s="3">
        <v>1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</row>
    <row r="58" spans="2:71" x14ac:dyDescent="0.25">
      <c r="B58" t="s">
        <v>41</v>
      </c>
      <c r="C58" s="10">
        <v>48</v>
      </c>
      <c r="D58" t="s">
        <v>160</v>
      </c>
      <c r="E58" t="s">
        <v>161</v>
      </c>
      <c r="F58" t="s">
        <v>160</v>
      </c>
      <c r="G58" t="s">
        <v>80</v>
      </c>
      <c r="H58" t="s">
        <v>396</v>
      </c>
      <c r="I58" t="s">
        <v>70</v>
      </c>
      <c r="J58" t="s">
        <v>0</v>
      </c>
      <c r="K58" t="s">
        <v>0</v>
      </c>
      <c r="L58" s="3">
        <v>1</v>
      </c>
      <c r="M58" s="3">
        <v>1</v>
      </c>
      <c r="N58" s="3">
        <v>1</v>
      </c>
      <c r="O58" s="3">
        <v>1</v>
      </c>
      <c r="P58" s="3">
        <v>1</v>
      </c>
      <c r="Q58" s="3">
        <v>1</v>
      </c>
      <c r="R58" s="3">
        <v>1</v>
      </c>
      <c r="S58" s="3">
        <v>1</v>
      </c>
      <c r="T58" s="3">
        <v>1</v>
      </c>
      <c r="U58" s="3">
        <v>1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</row>
    <row r="59" spans="2:71" x14ac:dyDescent="0.25">
      <c r="B59" t="s">
        <v>162</v>
      </c>
      <c r="C59" s="10">
        <v>49</v>
      </c>
      <c r="D59" t="s">
        <v>163</v>
      </c>
      <c r="E59" t="s">
        <v>164</v>
      </c>
      <c r="F59" t="s">
        <v>163</v>
      </c>
      <c r="G59" t="s">
        <v>80</v>
      </c>
      <c r="H59" t="s">
        <v>396</v>
      </c>
      <c r="I59" t="s">
        <v>70</v>
      </c>
      <c r="J59" t="s">
        <v>0</v>
      </c>
      <c r="K59" t="s">
        <v>0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1</v>
      </c>
      <c r="R59" s="3">
        <v>1</v>
      </c>
      <c r="S59" s="3">
        <v>1</v>
      </c>
      <c r="T59" s="3">
        <v>1</v>
      </c>
      <c r="U59" s="3">
        <v>1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</row>
    <row r="60" spans="2:71" x14ac:dyDescent="0.25">
      <c r="B60" t="s">
        <v>165</v>
      </c>
      <c r="C60" s="10">
        <v>50</v>
      </c>
      <c r="D60" t="s">
        <v>166</v>
      </c>
      <c r="E60" t="s">
        <v>167</v>
      </c>
      <c r="F60" t="s">
        <v>166</v>
      </c>
      <c r="G60" t="s">
        <v>80</v>
      </c>
      <c r="H60" t="s">
        <v>396</v>
      </c>
      <c r="I60" t="s">
        <v>70</v>
      </c>
      <c r="J60" t="s">
        <v>0</v>
      </c>
      <c r="K60" t="s">
        <v>0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</row>
    <row r="61" spans="2:71" x14ac:dyDescent="0.25">
      <c r="B61" t="s">
        <v>39</v>
      </c>
      <c r="C61" s="10">
        <v>51</v>
      </c>
      <c r="D61" t="s">
        <v>168</v>
      </c>
      <c r="E61" t="s">
        <v>169</v>
      </c>
      <c r="F61" t="s">
        <v>168</v>
      </c>
      <c r="G61" t="s">
        <v>80</v>
      </c>
      <c r="H61" t="s">
        <v>396</v>
      </c>
      <c r="I61" t="s">
        <v>70</v>
      </c>
      <c r="J61" t="s">
        <v>0</v>
      </c>
      <c r="K61" t="s">
        <v>0</v>
      </c>
      <c r="L61" s="3">
        <v>1</v>
      </c>
      <c r="M61" s="3">
        <v>1</v>
      </c>
      <c r="N61" s="3">
        <v>1</v>
      </c>
      <c r="O61" s="3">
        <v>1</v>
      </c>
      <c r="P61" s="3">
        <v>1</v>
      </c>
      <c r="Q61" s="3">
        <v>1</v>
      </c>
      <c r="R61" s="3">
        <v>1</v>
      </c>
      <c r="S61" s="3">
        <v>1</v>
      </c>
      <c r="T61" s="3">
        <v>1</v>
      </c>
      <c r="U61" s="3">
        <v>1</v>
      </c>
      <c r="V61" s="3">
        <v>0</v>
      </c>
      <c r="W61" s="3">
        <v>1</v>
      </c>
      <c r="X61" s="3">
        <v>0</v>
      </c>
      <c r="Y61" s="3">
        <v>0</v>
      </c>
      <c r="Z61" s="3">
        <v>1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</row>
    <row r="62" spans="2:71" x14ac:dyDescent="0.25">
      <c r="B62" t="s">
        <v>36</v>
      </c>
      <c r="C62" s="10">
        <v>52</v>
      </c>
      <c r="D62" t="s">
        <v>170</v>
      </c>
      <c r="E62" t="s">
        <v>171</v>
      </c>
      <c r="F62" t="s">
        <v>170</v>
      </c>
      <c r="G62" t="s">
        <v>80</v>
      </c>
      <c r="H62" t="s">
        <v>396</v>
      </c>
      <c r="I62" t="s">
        <v>70</v>
      </c>
      <c r="J62" t="s">
        <v>0</v>
      </c>
      <c r="K62" t="s">
        <v>0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0</v>
      </c>
      <c r="R62" s="3">
        <v>1</v>
      </c>
      <c r="S62" s="3">
        <v>0</v>
      </c>
      <c r="T62" s="3">
        <v>1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</row>
    <row r="63" spans="2:71" x14ac:dyDescent="0.25">
      <c r="B63" t="s">
        <v>172</v>
      </c>
      <c r="C63" s="10">
        <v>53</v>
      </c>
      <c r="D63" t="s">
        <v>173</v>
      </c>
      <c r="E63" t="s">
        <v>174</v>
      </c>
      <c r="F63" t="s">
        <v>173</v>
      </c>
      <c r="G63" t="s">
        <v>80</v>
      </c>
      <c r="H63" t="s">
        <v>396</v>
      </c>
      <c r="I63" t="s">
        <v>173</v>
      </c>
      <c r="J63" t="s">
        <v>0</v>
      </c>
      <c r="K63" t="s">
        <v>0</v>
      </c>
      <c r="L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U63" s="3">
        <v>1</v>
      </c>
      <c r="V63" s="3">
        <v>1</v>
      </c>
      <c r="W63" s="3">
        <v>1</v>
      </c>
      <c r="X63" s="3">
        <v>1</v>
      </c>
      <c r="Y63" s="3">
        <v>1</v>
      </c>
      <c r="Z63" s="3">
        <v>1</v>
      </c>
      <c r="AA63" s="3">
        <v>1</v>
      </c>
      <c r="AB63" s="3">
        <v>1</v>
      </c>
      <c r="AC63" s="3">
        <v>1</v>
      </c>
      <c r="AD63" s="3">
        <v>1</v>
      </c>
      <c r="AE63" s="3">
        <v>1</v>
      </c>
      <c r="AF63" s="3">
        <v>0</v>
      </c>
      <c r="AG63" s="3">
        <v>0</v>
      </c>
      <c r="AH63" s="3">
        <v>0</v>
      </c>
      <c r="AI63" s="3">
        <v>0</v>
      </c>
      <c r="AJ63" s="3">
        <v>1</v>
      </c>
      <c r="AK63" s="3">
        <v>0</v>
      </c>
      <c r="AL63" s="3">
        <v>0</v>
      </c>
      <c r="AM63" s="3">
        <v>0</v>
      </c>
      <c r="AN63" s="3">
        <v>0</v>
      </c>
      <c r="AO63" s="3">
        <v>1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</row>
  </sheetData>
  <autoFilter ref="B10:BS63"/>
  <mergeCells count="1">
    <mergeCell ref="D6:M8"/>
  </mergeCells>
  <conditionalFormatting sqref="L11:BS63">
    <cfRule type="expression" dxfId="37" priority="1">
      <formula>(L11=0)</formula>
    </cfRule>
    <cfRule type="expression" dxfId="36" priority="2">
      <formula>(L11=1)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BK63"/>
  <sheetViews>
    <sheetView zoomScaleNormal="100" workbookViewId="0">
      <pane xSplit="3" ySplit="10" topLeftCell="BC38" activePane="bottomRight" state="frozen"/>
      <selection pane="topRight" activeCell="D1" sqref="D1"/>
      <selection pane="bottomLeft" activeCell="A12" sqref="A12"/>
      <selection pane="bottomRight" activeCell="B11" sqref="B11:BK63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12" width="22.85546875" style="65" bestFit="1" customWidth="1"/>
    <col min="13" max="63" width="23.85546875" style="65" bestFit="1" customWidth="1"/>
    <col min="64" max="16384" width="8.85546875" style="65"/>
  </cols>
  <sheetData>
    <row r="1" spans="2:63" ht="8.25" customHeight="1" x14ac:dyDescent="0.25"/>
    <row r="2" spans="2:63" s="66" customFormat="1" ht="20.25" thickBot="1" x14ac:dyDescent="0.35">
      <c r="B2" s="66" t="s">
        <v>849</v>
      </c>
    </row>
    <row r="3" spans="2:63" ht="15.75" thickTop="1" x14ac:dyDescent="0.25"/>
    <row r="5" spans="2:63" x14ac:dyDescent="0.25">
      <c r="D5" s="73" t="s">
        <v>629</v>
      </c>
      <c r="E5" s="73" t="s">
        <v>630</v>
      </c>
      <c r="F5" s="73" t="s">
        <v>631</v>
      </c>
      <c r="G5" s="73" t="s">
        <v>632</v>
      </c>
      <c r="H5" s="73" t="s">
        <v>633</v>
      </c>
      <c r="I5" s="73" t="s">
        <v>634</v>
      </c>
      <c r="J5" s="73" t="s">
        <v>635</v>
      </c>
      <c r="K5" s="73" t="s">
        <v>636</v>
      </c>
      <c r="L5" s="73" t="s">
        <v>637</v>
      </c>
      <c r="M5" s="73" t="s">
        <v>638</v>
      </c>
      <c r="N5" s="73" t="s">
        <v>639</v>
      </c>
      <c r="O5" s="73" t="s">
        <v>640</v>
      </c>
      <c r="P5" s="73" t="s">
        <v>641</v>
      </c>
      <c r="Q5" s="73" t="s">
        <v>642</v>
      </c>
      <c r="R5" s="73" t="s">
        <v>643</v>
      </c>
      <c r="S5" s="73" t="s">
        <v>644</v>
      </c>
      <c r="T5" s="73" t="s">
        <v>645</v>
      </c>
      <c r="U5" s="73" t="s">
        <v>646</v>
      </c>
      <c r="V5" s="73" t="s">
        <v>647</v>
      </c>
      <c r="W5" s="73" t="s">
        <v>648</v>
      </c>
      <c r="X5" s="73" t="s">
        <v>649</v>
      </c>
      <c r="Y5" s="73" t="s">
        <v>650</v>
      </c>
      <c r="Z5" s="73" t="s">
        <v>651</v>
      </c>
      <c r="AA5" s="73" t="s">
        <v>652</v>
      </c>
      <c r="AB5" s="73" t="s">
        <v>653</v>
      </c>
      <c r="AC5" s="73" t="s">
        <v>654</v>
      </c>
      <c r="AD5" s="73" t="s">
        <v>655</v>
      </c>
      <c r="AE5" s="73" t="s">
        <v>656</v>
      </c>
      <c r="AF5" s="73" t="s">
        <v>657</v>
      </c>
      <c r="AG5" s="73" t="s">
        <v>658</v>
      </c>
      <c r="AH5" s="73" t="s">
        <v>659</v>
      </c>
      <c r="AI5" s="73" t="s">
        <v>660</v>
      </c>
      <c r="AJ5" s="73" t="s">
        <v>661</v>
      </c>
      <c r="AK5" s="73" t="s">
        <v>662</v>
      </c>
      <c r="AL5" s="73" t="s">
        <v>663</v>
      </c>
      <c r="AM5" s="73" t="s">
        <v>664</v>
      </c>
      <c r="AN5" s="73" t="s">
        <v>665</v>
      </c>
      <c r="AO5" s="73" t="s">
        <v>666</v>
      </c>
      <c r="AP5" s="73" t="s">
        <v>667</v>
      </c>
      <c r="AQ5" s="73" t="s">
        <v>668</v>
      </c>
      <c r="AR5" s="73" t="s">
        <v>669</v>
      </c>
      <c r="AS5" s="73" t="s">
        <v>670</v>
      </c>
      <c r="AT5" s="73" t="s">
        <v>671</v>
      </c>
      <c r="AU5" s="73" t="s">
        <v>672</v>
      </c>
      <c r="AV5" s="73" t="s">
        <v>673</v>
      </c>
      <c r="AW5" s="73" t="s">
        <v>674</v>
      </c>
      <c r="AX5" s="73" t="s">
        <v>675</v>
      </c>
      <c r="AY5" s="73" t="s">
        <v>676</v>
      </c>
      <c r="AZ5" s="73" t="s">
        <v>677</v>
      </c>
      <c r="BA5" s="73" t="s">
        <v>678</v>
      </c>
      <c r="BB5" s="73" t="s">
        <v>679</v>
      </c>
      <c r="BC5" s="73" t="s">
        <v>680</v>
      </c>
      <c r="BD5" s="73" t="s">
        <v>681</v>
      </c>
      <c r="BE5" s="73" t="s">
        <v>682</v>
      </c>
      <c r="BF5" s="73" t="s">
        <v>683</v>
      </c>
      <c r="BG5" s="73" t="s">
        <v>684</v>
      </c>
      <c r="BH5" s="73" t="s">
        <v>685</v>
      </c>
      <c r="BI5" s="73" t="s">
        <v>686</v>
      </c>
      <c r="BJ5" s="73" t="s">
        <v>687</v>
      </c>
      <c r="BK5" s="73" t="s">
        <v>688</v>
      </c>
    </row>
    <row r="6" spans="2:63" x14ac:dyDescent="0.25">
      <c r="D6" s="70">
        <v>1</v>
      </c>
      <c r="E6" s="70">
        <v>2</v>
      </c>
      <c r="F6" s="70">
        <v>3</v>
      </c>
      <c r="G6" s="70">
        <v>4</v>
      </c>
      <c r="H6" s="70">
        <v>5</v>
      </c>
      <c r="I6" s="70">
        <v>6</v>
      </c>
      <c r="J6" s="70">
        <v>7</v>
      </c>
      <c r="K6" s="70">
        <v>8</v>
      </c>
      <c r="L6" s="70">
        <v>9</v>
      </c>
      <c r="M6" s="70">
        <v>10</v>
      </c>
      <c r="N6" s="70">
        <v>11</v>
      </c>
      <c r="O6" s="70">
        <v>12</v>
      </c>
      <c r="P6" s="70">
        <v>13</v>
      </c>
      <c r="Q6" s="70">
        <v>14</v>
      </c>
      <c r="R6" s="70">
        <v>15</v>
      </c>
      <c r="S6" s="70">
        <v>16</v>
      </c>
      <c r="T6" s="70">
        <v>17</v>
      </c>
      <c r="U6" s="70">
        <v>18</v>
      </c>
      <c r="V6" s="70">
        <v>19</v>
      </c>
      <c r="W6" s="70">
        <v>20</v>
      </c>
      <c r="X6" s="70">
        <v>21</v>
      </c>
      <c r="Y6" s="70">
        <v>22</v>
      </c>
      <c r="Z6" s="70">
        <v>23</v>
      </c>
      <c r="AA6" s="70">
        <v>24</v>
      </c>
      <c r="AB6" s="70">
        <v>25</v>
      </c>
      <c r="AC6" s="70">
        <v>26</v>
      </c>
      <c r="AD6" s="70">
        <v>27</v>
      </c>
      <c r="AE6" s="70">
        <v>28</v>
      </c>
      <c r="AF6" s="70">
        <v>29</v>
      </c>
      <c r="AG6" s="70">
        <v>30</v>
      </c>
      <c r="AH6" s="70">
        <v>31</v>
      </c>
      <c r="AI6" s="70">
        <v>32</v>
      </c>
      <c r="AJ6" s="70">
        <v>33</v>
      </c>
      <c r="AK6" s="70">
        <v>34</v>
      </c>
      <c r="AL6" s="70">
        <v>35</v>
      </c>
      <c r="AM6" s="70">
        <v>36</v>
      </c>
      <c r="AN6" s="70">
        <v>37</v>
      </c>
      <c r="AO6" s="70">
        <v>38</v>
      </c>
      <c r="AP6" s="70">
        <v>39</v>
      </c>
      <c r="AQ6" s="70">
        <v>40</v>
      </c>
      <c r="AR6" s="70">
        <v>41</v>
      </c>
      <c r="AS6" s="70">
        <v>42</v>
      </c>
      <c r="AT6" s="70">
        <v>43</v>
      </c>
      <c r="AU6" s="70">
        <v>44</v>
      </c>
      <c r="AV6" s="70">
        <v>45</v>
      </c>
      <c r="AW6" s="70">
        <v>46</v>
      </c>
      <c r="AX6" s="70">
        <v>47</v>
      </c>
      <c r="AY6" s="70">
        <v>48</v>
      </c>
      <c r="AZ6" s="70">
        <v>49</v>
      </c>
      <c r="BA6" s="70">
        <v>50</v>
      </c>
      <c r="BB6" s="70">
        <v>51</v>
      </c>
      <c r="BC6" s="70">
        <v>52</v>
      </c>
      <c r="BD6" s="70">
        <v>53</v>
      </c>
      <c r="BE6" s="70">
        <v>54</v>
      </c>
      <c r="BF6" s="70">
        <v>55</v>
      </c>
      <c r="BG6" s="70">
        <v>56</v>
      </c>
      <c r="BH6" s="70">
        <v>57</v>
      </c>
      <c r="BI6" s="70">
        <v>58</v>
      </c>
      <c r="BJ6" s="70">
        <v>59</v>
      </c>
      <c r="BK6" s="70">
        <v>60</v>
      </c>
    </row>
    <row r="7" spans="2:63" x14ac:dyDescent="0.25">
      <c r="D7" s="70" t="s">
        <v>617</v>
      </c>
      <c r="E7" s="70" t="s">
        <v>618</v>
      </c>
      <c r="F7" s="70" t="s">
        <v>619</v>
      </c>
      <c r="G7" s="70" t="s">
        <v>620</v>
      </c>
      <c r="H7" s="70" t="s">
        <v>621</v>
      </c>
      <c r="I7" s="70" t="s">
        <v>622</v>
      </c>
      <c r="J7" s="70" t="s">
        <v>623</v>
      </c>
      <c r="K7" s="70" t="s">
        <v>624</v>
      </c>
      <c r="L7" s="70" t="s">
        <v>625</v>
      </c>
      <c r="M7" s="70" t="s">
        <v>626</v>
      </c>
      <c r="N7" s="70" t="s">
        <v>627</v>
      </c>
      <c r="O7" s="70" t="s">
        <v>628</v>
      </c>
      <c r="P7" s="70" t="s">
        <v>396</v>
      </c>
      <c r="Q7" s="70" t="s">
        <v>617</v>
      </c>
      <c r="R7" s="70" t="s">
        <v>618</v>
      </c>
      <c r="S7" s="70" t="s">
        <v>619</v>
      </c>
      <c r="T7" s="70" t="s">
        <v>620</v>
      </c>
      <c r="U7" s="70" t="s">
        <v>621</v>
      </c>
      <c r="V7" s="70" t="s">
        <v>622</v>
      </c>
      <c r="W7" s="70" t="s">
        <v>623</v>
      </c>
      <c r="X7" s="70" t="s">
        <v>624</v>
      </c>
      <c r="Y7" s="70" t="s">
        <v>625</v>
      </c>
      <c r="Z7" s="70" t="s">
        <v>626</v>
      </c>
      <c r="AA7" s="70" t="s">
        <v>627</v>
      </c>
      <c r="AB7" s="70" t="s">
        <v>628</v>
      </c>
      <c r="AC7" s="70" t="s">
        <v>396</v>
      </c>
      <c r="AD7" s="70" t="s">
        <v>617</v>
      </c>
      <c r="AE7" s="70" t="s">
        <v>618</v>
      </c>
      <c r="AF7" s="70" t="s">
        <v>619</v>
      </c>
      <c r="AG7" s="70" t="s">
        <v>620</v>
      </c>
      <c r="AH7" s="70" t="s">
        <v>621</v>
      </c>
      <c r="AI7" s="70" t="s">
        <v>622</v>
      </c>
      <c r="AJ7" s="70" t="s">
        <v>623</v>
      </c>
      <c r="AK7" s="70" t="s">
        <v>624</v>
      </c>
      <c r="AL7" s="70" t="s">
        <v>625</v>
      </c>
      <c r="AM7" s="70" t="s">
        <v>626</v>
      </c>
      <c r="AN7" s="70" t="s">
        <v>627</v>
      </c>
      <c r="AO7" s="70" t="s">
        <v>628</v>
      </c>
      <c r="AP7" s="70" t="s">
        <v>396</v>
      </c>
      <c r="AQ7" s="70" t="s">
        <v>617</v>
      </c>
      <c r="AR7" s="70" t="s">
        <v>618</v>
      </c>
      <c r="AS7" s="70" t="s">
        <v>619</v>
      </c>
      <c r="AT7" s="70" t="s">
        <v>620</v>
      </c>
      <c r="AU7" s="70" t="s">
        <v>621</v>
      </c>
      <c r="AV7" s="70" t="s">
        <v>622</v>
      </c>
      <c r="AW7" s="70" t="s">
        <v>623</v>
      </c>
      <c r="AX7" s="70" t="s">
        <v>624</v>
      </c>
      <c r="AY7" s="70" t="s">
        <v>625</v>
      </c>
      <c r="AZ7" s="70" t="s">
        <v>626</v>
      </c>
      <c r="BA7" s="70" t="s">
        <v>627</v>
      </c>
      <c r="BB7" s="70" t="s">
        <v>628</v>
      </c>
      <c r="BC7" s="70" t="s">
        <v>396</v>
      </c>
      <c r="BD7" s="70" t="s">
        <v>617</v>
      </c>
      <c r="BE7" s="70" t="s">
        <v>618</v>
      </c>
      <c r="BF7" s="70" t="s">
        <v>619</v>
      </c>
      <c r="BG7" s="70" t="s">
        <v>620</v>
      </c>
      <c r="BH7" s="70" t="s">
        <v>621</v>
      </c>
      <c r="BI7" s="70" t="s">
        <v>622</v>
      </c>
      <c r="BJ7" s="70" t="s">
        <v>623</v>
      </c>
      <c r="BK7" s="70" t="s">
        <v>624</v>
      </c>
    </row>
    <row r="10" spans="2:63" x14ac:dyDescent="0.25">
      <c r="B10" s="65" t="s">
        <v>2</v>
      </c>
      <c r="C10" s="65" t="s">
        <v>45</v>
      </c>
      <c r="D10" s="68" t="s">
        <v>556</v>
      </c>
      <c r="E10" s="68" t="s">
        <v>557</v>
      </c>
      <c r="F10" s="68" t="s">
        <v>558</v>
      </c>
      <c r="G10" s="68" t="s">
        <v>559</v>
      </c>
      <c r="H10" s="68" t="s">
        <v>560</v>
      </c>
      <c r="I10" s="68" t="s">
        <v>561</v>
      </c>
      <c r="J10" s="68" t="s">
        <v>562</v>
      </c>
      <c r="K10" s="68" t="s">
        <v>563</v>
      </c>
      <c r="L10" s="68" t="s">
        <v>564</v>
      </c>
      <c r="M10" s="68" t="s">
        <v>565</v>
      </c>
      <c r="N10" s="68" t="s">
        <v>566</v>
      </c>
      <c r="O10" s="68" t="s">
        <v>567</v>
      </c>
      <c r="P10" s="68" t="s">
        <v>568</v>
      </c>
      <c r="Q10" s="68" t="s">
        <v>569</v>
      </c>
      <c r="R10" s="68" t="s">
        <v>570</v>
      </c>
      <c r="S10" s="68" t="s">
        <v>571</v>
      </c>
      <c r="T10" s="68" t="s">
        <v>572</v>
      </c>
      <c r="U10" s="68" t="s">
        <v>573</v>
      </c>
      <c r="V10" s="68" t="s">
        <v>574</v>
      </c>
      <c r="W10" s="68" t="s">
        <v>575</v>
      </c>
      <c r="X10" s="68" t="s">
        <v>576</v>
      </c>
      <c r="Y10" s="68" t="s">
        <v>577</v>
      </c>
      <c r="Z10" s="68" t="s">
        <v>578</v>
      </c>
      <c r="AA10" s="68" t="s">
        <v>579</v>
      </c>
      <c r="AB10" s="68" t="s">
        <v>580</v>
      </c>
      <c r="AC10" s="68" t="s">
        <v>581</v>
      </c>
      <c r="AD10" s="68" t="s">
        <v>582</v>
      </c>
      <c r="AE10" s="68" t="s">
        <v>583</v>
      </c>
      <c r="AF10" s="68" t="s">
        <v>584</v>
      </c>
      <c r="AG10" s="68" t="s">
        <v>585</v>
      </c>
      <c r="AH10" s="68" t="s">
        <v>586</v>
      </c>
      <c r="AI10" s="68" t="s">
        <v>587</v>
      </c>
      <c r="AJ10" s="68" t="s">
        <v>588</v>
      </c>
      <c r="AK10" s="68" t="s">
        <v>589</v>
      </c>
      <c r="AL10" s="68" t="s">
        <v>590</v>
      </c>
      <c r="AM10" s="68" t="s">
        <v>591</v>
      </c>
      <c r="AN10" s="68" t="s">
        <v>592</v>
      </c>
      <c r="AO10" s="68" t="s">
        <v>593</v>
      </c>
      <c r="AP10" s="68" t="s">
        <v>594</v>
      </c>
      <c r="AQ10" s="68" t="s">
        <v>595</v>
      </c>
      <c r="AR10" s="68" t="s">
        <v>596</v>
      </c>
      <c r="AS10" s="68" t="s">
        <v>597</v>
      </c>
      <c r="AT10" s="68" t="s">
        <v>598</v>
      </c>
      <c r="AU10" s="68" t="s">
        <v>599</v>
      </c>
      <c r="AV10" s="68" t="s">
        <v>600</v>
      </c>
      <c r="AW10" s="68" t="s">
        <v>601</v>
      </c>
      <c r="AX10" s="68" t="s">
        <v>602</v>
      </c>
      <c r="AY10" s="68" t="s">
        <v>603</v>
      </c>
      <c r="AZ10" s="68" t="s">
        <v>604</v>
      </c>
      <c r="BA10" s="68" t="s">
        <v>605</v>
      </c>
      <c r="BB10" s="68" t="s">
        <v>606</v>
      </c>
      <c r="BC10" s="68" t="s">
        <v>607</v>
      </c>
      <c r="BD10" s="68" t="s">
        <v>608</v>
      </c>
      <c r="BE10" s="68" t="s">
        <v>609</v>
      </c>
      <c r="BF10" s="68" t="s">
        <v>610</v>
      </c>
      <c r="BG10" s="68" t="s">
        <v>611</v>
      </c>
      <c r="BH10" s="68" t="s">
        <v>612</v>
      </c>
      <c r="BI10" s="68" t="s">
        <v>613</v>
      </c>
      <c r="BJ10" s="68" t="s">
        <v>614</v>
      </c>
      <c r="BK10" s="68" t="s">
        <v>615</v>
      </c>
    </row>
    <row r="11" spans="2:63" x14ac:dyDescent="0.25">
      <c r="B11" s="65" t="s">
        <v>69</v>
      </c>
      <c r="C11" s="69">
        <v>1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</row>
    <row r="12" spans="2:63" x14ac:dyDescent="0.25">
      <c r="B12" s="65" t="s">
        <v>3</v>
      </c>
      <c r="C12" s="69">
        <v>2</v>
      </c>
      <c r="D12" s="71" t="str">
        <f>LEFT('C2D_list_curncy'!$L12,7)&amp;BBG_GVT_Tickers!D$6&amp;"Y BLC2 Curncy"</f>
        <v>G0063Z 1Y BLC2 Curncy</v>
      </c>
      <c r="E12" s="71" t="str">
        <f>LEFT('C2D_list_curncy'!$L12,7)&amp;BBG_GVT_Tickers!E$6&amp;"Y BLC2 Curncy"</f>
        <v>G0063Z 2Y BLC2 Curncy</v>
      </c>
      <c r="F12" s="71" t="str">
        <f>LEFT('C2D_list_curncy'!$L12,7)&amp;BBG_GVT_Tickers!F$6&amp;"Y BLC2 Curncy"</f>
        <v>G0063Z 3Y BLC2 Curncy</v>
      </c>
      <c r="G12" s="71" t="str">
        <f>LEFT('C2D_list_curncy'!$L12,7)&amp;BBG_GVT_Tickers!G$6&amp;"Y BLC2 Curncy"</f>
        <v>G0063Z 4Y BLC2 Curncy</v>
      </c>
      <c r="H12" s="71" t="str">
        <f>LEFT('C2D_list_curncy'!$L12,7)&amp;BBG_GVT_Tickers!H$6&amp;"Y BLC2 Curncy"</f>
        <v>G0063Z 5Y BLC2 Curncy</v>
      </c>
      <c r="I12" s="71" t="str">
        <f>LEFT('C2D_list_curncy'!$L12,7)&amp;BBG_GVT_Tickers!I$6&amp;"Y BLC2 Curncy"</f>
        <v>G0063Z 6Y BLC2 Curncy</v>
      </c>
      <c r="J12" s="71" t="str">
        <f>LEFT('C2D_list_curncy'!$L12,7)&amp;BBG_GVT_Tickers!J$6&amp;"Y BLC2 Curncy"</f>
        <v>G0063Z 7Y BLC2 Curncy</v>
      </c>
      <c r="K12" s="71" t="str">
        <f>LEFT('C2D_list_curncy'!$L12,7)&amp;BBG_GVT_Tickers!K$6&amp;"Y BLC2 Curncy"</f>
        <v>G0063Z 8Y BLC2 Curncy</v>
      </c>
      <c r="L12" s="71" t="str">
        <f>LEFT('C2D_list_curncy'!$L12,7)&amp;BBG_GVT_Tickers!L$6&amp;"Y BLC2 Curncy"</f>
        <v>G0063Z 9Y BLC2 Curncy</v>
      </c>
      <c r="M12" s="71" t="str">
        <f>LEFT('C2D_list_curncy'!$L12,7)&amp;BBG_GVT_Tickers!M$6&amp;"Y BLC2 Curncy"</f>
        <v>G0063Z 10Y BLC2 Curncy</v>
      </c>
      <c r="N12" s="71" t="str">
        <f>LEFT('C2D_list_curncy'!$L12,7)&amp;BBG_GVT_Tickers!N$6&amp;"Y BLC2 Curncy"</f>
        <v>G0063Z 11Y BLC2 Curncy</v>
      </c>
      <c r="O12" s="71" t="str">
        <f>LEFT('C2D_list_curncy'!$L12,7)&amp;BBG_GVT_Tickers!O$6&amp;"Y BLC2 Curncy"</f>
        <v>G0063Z 12Y BLC2 Curncy</v>
      </c>
      <c r="P12" s="71" t="str">
        <f>LEFT('C2D_list_curncy'!$L12,7)&amp;BBG_GVT_Tickers!P$6&amp;"Y BLC2 Curncy"</f>
        <v>G0063Z 13Y BLC2 Curncy</v>
      </c>
      <c r="Q12" s="71" t="str">
        <f>LEFT('C2D_list_curncy'!$L12,7)&amp;BBG_GVT_Tickers!Q$6&amp;"Y BLC2 Curncy"</f>
        <v>G0063Z 14Y BLC2 Curncy</v>
      </c>
      <c r="R12" s="71" t="str">
        <f>LEFT('C2D_list_curncy'!$L12,7)&amp;BBG_GVT_Tickers!R$6&amp;"Y BLC2 Curncy"</f>
        <v>G0063Z 15Y BLC2 Curncy</v>
      </c>
      <c r="S12" s="71" t="str">
        <f>LEFT('C2D_list_curncy'!$L12,7)&amp;BBG_GVT_Tickers!S$6&amp;"Y BLC2 Curncy"</f>
        <v>G0063Z 16Y BLC2 Curncy</v>
      </c>
      <c r="T12" s="71" t="str">
        <f>LEFT('C2D_list_curncy'!$L12,7)&amp;BBG_GVT_Tickers!T$6&amp;"Y BLC2 Curncy"</f>
        <v>G0063Z 17Y BLC2 Curncy</v>
      </c>
      <c r="U12" s="71" t="str">
        <f>LEFT('C2D_list_curncy'!$L12,7)&amp;BBG_GVT_Tickers!U$6&amp;"Y BLC2 Curncy"</f>
        <v>G0063Z 18Y BLC2 Curncy</v>
      </c>
      <c r="V12" s="71" t="str">
        <f>LEFT('C2D_list_curncy'!$L12,7)&amp;BBG_GVT_Tickers!V$6&amp;"Y BLC2 Curncy"</f>
        <v>G0063Z 19Y BLC2 Curncy</v>
      </c>
      <c r="W12" s="71" t="str">
        <f>LEFT('C2D_list_curncy'!$L12,7)&amp;BBG_GVT_Tickers!W$6&amp;"Y BLC2 Curncy"</f>
        <v>G0063Z 20Y BLC2 Curncy</v>
      </c>
      <c r="X12" s="71" t="str">
        <f>LEFT('C2D_list_curncy'!$L12,7)&amp;BBG_GVT_Tickers!X$6&amp;"Y BLC2 Curncy"</f>
        <v>G0063Z 21Y BLC2 Curncy</v>
      </c>
      <c r="Y12" s="71" t="str">
        <f>LEFT('C2D_list_curncy'!$L12,7)&amp;BBG_GVT_Tickers!Y$6&amp;"Y BLC2 Curncy"</f>
        <v>G0063Z 22Y BLC2 Curncy</v>
      </c>
      <c r="Z12" s="71" t="str">
        <f>LEFT('C2D_list_curncy'!$L12,7)&amp;BBG_GVT_Tickers!Z$6&amp;"Y BLC2 Curncy"</f>
        <v>G0063Z 23Y BLC2 Curncy</v>
      </c>
      <c r="AA12" s="71" t="str">
        <f>LEFT('C2D_list_curncy'!$L12,7)&amp;BBG_GVT_Tickers!AA$6&amp;"Y BLC2 Curncy"</f>
        <v>G0063Z 24Y BLC2 Curncy</v>
      </c>
      <c r="AB12" s="71" t="str">
        <f>LEFT('C2D_list_curncy'!$L12,7)&amp;BBG_GVT_Tickers!AB$6&amp;"Y BLC2 Curncy"</f>
        <v>G0063Z 25Y BLC2 Curncy</v>
      </c>
      <c r="AC12" s="71" t="str">
        <f>LEFT('C2D_list_curncy'!$L12,7)&amp;BBG_GVT_Tickers!AC$6&amp;"Y BLC2 Curncy"</f>
        <v>G0063Z 26Y BLC2 Curncy</v>
      </c>
      <c r="AD12" s="71" t="str">
        <f>LEFT('C2D_list_curncy'!$L12,7)&amp;BBG_GVT_Tickers!AD$6&amp;"Y BLC2 Curncy"</f>
        <v>G0063Z 27Y BLC2 Curncy</v>
      </c>
      <c r="AE12" s="71" t="str">
        <f>LEFT('C2D_list_curncy'!$L12,7)&amp;BBG_GVT_Tickers!AE$6&amp;"Y BLC2 Curncy"</f>
        <v>G0063Z 28Y BLC2 Curncy</v>
      </c>
      <c r="AF12" s="71" t="str">
        <f>LEFT('C2D_list_curncy'!$L12,7)&amp;BBG_GVT_Tickers!AF$6&amp;"Y BLC2 Curncy"</f>
        <v>G0063Z 29Y BLC2 Curncy</v>
      </c>
      <c r="AG12" s="71" t="str">
        <f>LEFT('C2D_list_curncy'!$L12,7)&amp;BBG_GVT_Tickers!AG$6&amp;"Y BLC2 Curncy"</f>
        <v>G0063Z 30Y BLC2 Curncy</v>
      </c>
      <c r="AH12" s="71" t="str">
        <f>LEFT('C2D_list_curncy'!$L12,7)&amp;BBG_GVT_Tickers!AH$6&amp;"Y BLC2 Curncy"</f>
        <v>G0063Z 31Y BLC2 Curncy</v>
      </c>
      <c r="AI12" s="71" t="str">
        <f>LEFT('C2D_list_curncy'!$L12,7)&amp;BBG_GVT_Tickers!AI$6&amp;"Y BLC2 Curncy"</f>
        <v>G0063Z 32Y BLC2 Curncy</v>
      </c>
      <c r="AJ12" s="71" t="str">
        <f>LEFT('C2D_list_curncy'!$L12,7)&amp;BBG_GVT_Tickers!AJ$6&amp;"Y BLC2 Curncy"</f>
        <v>G0063Z 33Y BLC2 Curncy</v>
      </c>
      <c r="AK12" s="71" t="str">
        <f>LEFT('C2D_list_curncy'!$L12,7)&amp;BBG_GVT_Tickers!AK$6&amp;"Y BLC2 Curncy"</f>
        <v>G0063Z 34Y BLC2 Curncy</v>
      </c>
      <c r="AL12" s="71" t="str">
        <f>LEFT('C2D_list_curncy'!$L12,7)&amp;BBG_GVT_Tickers!AL$6&amp;"Y BLC2 Curncy"</f>
        <v>G0063Z 35Y BLC2 Curncy</v>
      </c>
      <c r="AM12" s="71" t="str">
        <f>LEFT('C2D_list_curncy'!$L12,7)&amp;BBG_GVT_Tickers!AM$6&amp;"Y BLC2 Curncy"</f>
        <v>G0063Z 36Y BLC2 Curncy</v>
      </c>
      <c r="AN12" s="71" t="str">
        <f>LEFT('C2D_list_curncy'!$L12,7)&amp;BBG_GVT_Tickers!AN$6&amp;"Y BLC2 Curncy"</f>
        <v>G0063Z 37Y BLC2 Curncy</v>
      </c>
      <c r="AO12" s="71" t="str">
        <f>LEFT('C2D_list_curncy'!$L12,7)&amp;BBG_GVT_Tickers!AO$6&amp;"Y BLC2 Curncy"</f>
        <v>G0063Z 38Y BLC2 Curncy</v>
      </c>
      <c r="AP12" s="71" t="str">
        <f>LEFT('C2D_list_curncy'!$L12,7)&amp;BBG_GVT_Tickers!AP$6&amp;"Y BLC2 Curncy"</f>
        <v>G0063Z 39Y BLC2 Curncy</v>
      </c>
      <c r="AQ12" s="71" t="str">
        <f>LEFT('C2D_list_curncy'!$L12,7)&amp;BBG_GVT_Tickers!AQ$6&amp;"Y BLC2 Curncy"</f>
        <v>G0063Z 40Y BLC2 Curncy</v>
      </c>
      <c r="AR12" s="71" t="str">
        <f>LEFT('C2D_list_curncy'!$L12,7)&amp;BBG_GVT_Tickers!AR$6&amp;"Y BLC2 Curncy"</f>
        <v>G0063Z 41Y BLC2 Curncy</v>
      </c>
      <c r="AS12" s="71" t="str">
        <f>LEFT('C2D_list_curncy'!$L12,7)&amp;BBG_GVT_Tickers!AS$6&amp;"Y BLC2 Curncy"</f>
        <v>G0063Z 42Y BLC2 Curncy</v>
      </c>
      <c r="AT12" s="71" t="str">
        <f>LEFT('C2D_list_curncy'!$L12,7)&amp;BBG_GVT_Tickers!AT$6&amp;"Y BLC2 Curncy"</f>
        <v>G0063Z 43Y BLC2 Curncy</v>
      </c>
      <c r="AU12" s="71" t="str">
        <f>LEFT('C2D_list_curncy'!$L12,7)&amp;BBG_GVT_Tickers!AU$6&amp;"Y BLC2 Curncy"</f>
        <v>G0063Z 44Y BLC2 Curncy</v>
      </c>
      <c r="AV12" s="71" t="str">
        <f>LEFT('C2D_list_curncy'!$L12,7)&amp;BBG_GVT_Tickers!AV$6&amp;"Y BLC2 Curncy"</f>
        <v>G0063Z 45Y BLC2 Curncy</v>
      </c>
      <c r="AW12" s="71" t="str">
        <f>LEFT('C2D_list_curncy'!$L12,7)&amp;BBG_GVT_Tickers!AW$6&amp;"Y BLC2 Curncy"</f>
        <v>G0063Z 46Y BLC2 Curncy</v>
      </c>
      <c r="AX12" s="71" t="str">
        <f>LEFT('C2D_list_curncy'!$L12,7)&amp;BBG_GVT_Tickers!AX$6&amp;"Y BLC2 Curncy"</f>
        <v>G0063Z 47Y BLC2 Curncy</v>
      </c>
      <c r="AY12" s="71" t="str">
        <f>LEFT('C2D_list_curncy'!$L12,7)&amp;BBG_GVT_Tickers!AY$6&amp;"Y BLC2 Curncy"</f>
        <v>G0063Z 48Y BLC2 Curncy</v>
      </c>
      <c r="AZ12" s="71" t="str">
        <f>LEFT('C2D_list_curncy'!$L12,7)&amp;BBG_GVT_Tickers!AZ$6&amp;"Y BLC2 Curncy"</f>
        <v>G0063Z 49Y BLC2 Curncy</v>
      </c>
      <c r="BA12" s="71" t="str">
        <f>LEFT('C2D_list_curncy'!$L12,7)&amp;BBG_GVT_Tickers!BA$6&amp;"Y BLC2 Curncy"</f>
        <v>G0063Z 50Y BLC2 Curncy</v>
      </c>
      <c r="BB12" s="71" t="str">
        <f>LEFT('C2D_list_curncy'!$L12,7)&amp;BBG_GVT_Tickers!BB$6&amp;"Y BLC2 Curncy"</f>
        <v>G0063Z 51Y BLC2 Curncy</v>
      </c>
      <c r="BC12" s="71" t="str">
        <f>LEFT('C2D_list_curncy'!$L12,7)&amp;BBG_GVT_Tickers!BC$6&amp;"Y BLC2 Curncy"</f>
        <v>G0063Z 52Y BLC2 Curncy</v>
      </c>
      <c r="BD12" s="71" t="str">
        <f>LEFT('C2D_list_curncy'!$L12,7)&amp;BBG_GVT_Tickers!BD$6&amp;"Y BLC2 Curncy"</f>
        <v>G0063Z 53Y BLC2 Curncy</v>
      </c>
      <c r="BE12" s="71" t="str">
        <f>LEFT('C2D_list_curncy'!$L12,7)&amp;BBG_GVT_Tickers!BE$6&amp;"Y BLC2 Curncy"</f>
        <v>G0063Z 54Y BLC2 Curncy</v>
      </c>
      <c r="BF12" s="71" t="str">
        <f>LEFT('C2D_list_curncy'!$L12,7)&amp;BBG_GVT_Tickers!BF$6&amp;"Y BLC2 Curncy"</f>
        <v>G0063Z 55Y BLC2 Curncy</v>
      </c>
      <c r="BG12" s="71" t="str">
        <f>LEFT('C2D_list_curncy'!$L12,7)&amp;BBG_GVT_Tickers!BG$6&amp;"Y BLC2 Curncy"</f>
        <v>G0063Z 56Y BLC2 Curncy</v>
      </c>
      <c r="BH12" s="71" t="str">
        <f>LEFT('C2D_list_curncy'!$L12,7)&amp;BBG_GVT_Tickers!BH$6&amp;"Y BLC2 Curncy"</f>
        <v>G0063Z 57Y BLC2 Curncy</v>
      </c>
      <c r="BI12" s="71" t="str">
        <f>LEFT('C2D_list_curncy'!$L12,7)&amp;BBG_GVT_Tickers!BI$6&amp;"Y BLC2 Curncy"</f>
        <v>G0063Z 58Y BLC2 Curncy</v>
      </c>
      <c r="BJ12" s="71" t="str">
        <f>LEFT('C2D_list_curncy'!$L12,7)&amp;BBG_GVT_Tickers!BJ$6&amp;"Y BLC2 Curncy"</f>
        <v>G0063Z 59Y BLC2 Curncy</v>
      </c>
      <c r="BK12" s="71" t="str">
        <f>LEFT('C2D_list_curncy'!$L12,7)&amp;BBG_GVT_Tickers!BK$6&amp;"Y BLC2 Curncy"</f>
        <v>G0063Z 60Y BLC2 Curncy</v>
      </c>
    </row>
    <row r="13" spans="2:63" x14ac:dyDescent="0.25">
      <c r="B13" s="65" t="s">
        <v>5</v>
      </c>
      <c r="C13" s="69">
        <v>3</v>
      </c>
      <c r="D13" s="71" t="str">
        <f>LEFT('C2D_list_curncy'!$L13,7)&amp;BBG_GVT_Tickers!D$6&amp;"Y BLC2 Curncy"</f>
        <v>G0006Z 1Y BLC2 Curncy</v>
      </c>
      <c r="E13" s="71" t="str">
        <f>LEFT('C2D_list_curncy'!$L13,7)&amp;BBG_GVT_Tickers!E$6&amp;"Y BLC2 Curncy"</f>
        <v>G0006Z 2Y BLC2 Curncy</v>
      </c>
      <c r="F13" s="71" t="str">
        <f>LEFT('C2D_list_curncy'!$L13,7)&amp;BBG_GVT_Tickers!F$6&amp;"Y BLC2 Curncy"</f>
        <v>G0006Z 3Y BLC2 Curncy</v>
      </c>
      <c r="G13" s="71" t="str">
        <f>LEFT('C2D_list_curncy'!$L13,7)&amp;BBG_GVT_Tickers!G$6&amp;"Y BLC2 Curncy"</f>
        <v>G0006Z 4Y BLC2 Curncy</v>
      </c>
      <c r="H13" s="71" t="str">
        <f>LEFT('C2D_list_curncy'!$L13,7)&amp;BBG_GVT_Tickers!H$6&amp;"Y BLC2 Curncy"</f>
        <v>G0006Z 5Y BLC2 Curncy</v>
      </c>
      <c r="I13" s="71" t="str">
        <f>LEFT('C2D_list_curncy'!$L13,7)&amp;BBG_GVT_Tickers!I$6&amp;"Y BLC2 Curncy"</f>
        <v>G0006Z 6Y BLC2 Curncy</v>
      </c>
      <c r="J13" s="71" t="str">
        <f>LEFT('C2D_list_curncy'!$L13,7)&amp;BBG_GVT_Tickers!J$6&amp;"Y BLC2 Curncy"</f>
        <v>G0006Z 7Y BLC2 Curncy</v>
      </c>
      <c r="K13" s="71" t="str">
        <f>LEFT('C2D_list_curncy'!$L13,7)&amp;BBG_GVT_Tickers!K$6&amp;"Y BLC2 Curncy"</f>
        <v>G0006Z 8Y BLC2 Curncy</v>
      </c>
      <c r="L13" s="71" t="str">
        <f>LEFT('C2D_list_curncy'!$L13,7)&amp;BBG_GVT_Tickers!L$6&amp;"Y BLC2 Curncy"</f>
        <v>G0006Z 9Y BLC2 Curncy</v>
      </c>
      <c r="M13" s="71" t="str">
        <f>LEFT('C2D_list_curncy'!$L13,7)&amp;BBG_GVT_Tickers!M$6&amp;"Y BLC2 Curncy"</f>
        <v>G0006Z 10Y BLC2 Curncy</v>
      </c>
      <c r="N13" s="71" t="str">
        <f>LEFT('C2D_list_curncy'!$L13,7)&amp;BBG_GVT_Tickers!N$6&amp;"Y BLC2 Curncy"</f>
        <v>G0006Z 11Y BLC2 Curncy</v>
      </c>
      <c r="O13" s="71" t="str">
        <f>LEFT('C2D_list_curncy'!$L13,7)&amp;BBG_GVT_Tickers!O$6&amp;"Y BLC2 Curncy"</f>
        <v>G0006Z 12Y BLC2 Curncy</v>
      </c>
      <c r="P13" s="71" t="str">
        <f>LEFT('C2D_list_curncy'!$L13,7)&amp;BBG_GVT_Tickers!P$6&amp;"Y BLC2 Curncy"</f>
        <v>G0006Z 13Y BLC2 Curncy</v>
      </c>
      <c r="Q13" s="71" t="str">
        <f>LEFT('C2D_list_curncy'!$L13,7)&amp;BBG_GVT_Tickers!Q$6&amp;"Y BLC2 Curncy"</f>
        <v>G0006Z 14Y BLC2 Curncy</v>
      </c>
      <c r="R13" s="71" t="str">
        <f>LEFT('C2D_list_curncy'!$L13,7)&amp;BBG_GVT_Tickers!R$6&amp;"Y BLC2 Curncy"</f>
        <v>G0006Z 15Y BLC2 Curncy</v>
      </c>
      <c r="S13" s="71" t="str">
        <f>LEFT('C2D_list_curncy'!$L13,7)&amp;BBG_GVT_Tickers!S$6&amp;"Y BLC2 Curncy"</f>
        <v>G0006Z 16Y BLC2 Curncy</v>
      </c>
      <c r="T13" s="71" t="str">
        <f>LEFT('C2D_list_curncy'!$L13,7)&amp;BBG_GVT_Tickers!T$6&amp;"Y BLC2 Curncy"</f>
        <v>G0006Z 17Y BLC2 Curncy</v>
      </c>
      <c r="U13" s="71" t="str">
        <f>LEFT('C2D_list_curncy'!$L13,7)&amp;BBG_GVT_Tickers!U$6&amp;"Y BLC2 Curncy"</f>
        <v>G0006Z 18Y BLC2 Curncy</v>
      </c>
      <c r="V13" s="71" t="str">
        <f>LEFT('C2D_list_curncy'!$L13,7)&amp;BBG_GVT_Tickers!V$6&amp;"Y BLC2 Curncy"</f>
        <v>G0006Z 19Y BLC2 Curncy</v>
      </c>
      <c r="W13" s="71" t="str">
        <f>LEFT('C2D_list_curncy'!$L13,7)&amp;BBG_GVT_Tickers!W$6&amp;"Y BLC2 Curncy"</f>
        <v>G0006Z 20Y BLC2 Curncy</v>
      </c>
      <c r="X13" s="71" t="str">
        <f>LEFT('C2D_list_curncy'!$L13,7)&amp;BBG_GVT_Tickers!X$6&amp;"Y BLC2 Curncy"</f>
        <v>G0006Z 21Y BLC2 Curncy</v>
      </c>
      <c r="Y13" s="71" t="str">
        <f>LEFT('C2D_list_curncy'!$L13,7)&amp;BBG_GVT_Tickers!Y$6&amp;"Y BLC2 Curncy"</f>
        <v>G0006Z 22Y BLC2 Curncy</v>
      </c>
      <c r="Z13" s="71" t="str">
        <f>LEFT('C2D_list_curncy'!$L13,7)&amp;BBG_GVT_Tickers!Z$6&amp;"Y BLC2 Curncy"</f>
        <v>G0006Z 23Y BLC2 Curncy</v>
      </c>
      <c r="AA13" s="71" t="str">
        <f>LEFT('C2D_list_curncy'!$L13,7)&amp;BBG_GVT_Tickers!AA$6&amp;"Y BLC2 Curncy"</f>
        <v>G0006Z 24Y BLC2 Curncy</v>
      </c>
      <c r="AB13" s="71" t="str">
        <f>LEFT('C2D_list_curncy'!$L13,7)&amp;BBG_GVT_Tickers!AB$6&amp;"Y BLC2 Curncy"</f>
        <v>G0006Z 25Y BLC2 Curncy</v>
      </c>
      <c r="AC13" s="71" t="str">
        <f>LEFT('C2D_list_curncy'!$L13,7)&amp;BBG_GVT_Tickers!AC$6&amp;"Y BLC2 Curncy"</f>
        <v>G0006Z 26Y BLC2 Curncy</v>
      </c>
      <c r="AD13" s="71" t="str">
        <f>LEFT('C2D_list_curncy'!$L13,7)&amp;BBG_GVT_Tickers!AD$6&amp;"Y BLC2 Curncy"</f>
        <v>G0006Z 27Y BLC2 Curncy</v>
      </c>
      <c r="AE13" s="71" t="str">
        <f>LEFT('C2D_list_curncy'!$L13,7)&amp;BBG_GVT_Tickers!AE$6&amp;"Y BLC2 Curncy"</f>
        <v>G0006Z 28Y BLC2 Curncy</v>
      </c>
      <c r="AF13" s="71" t="str">
        <f>LEFT('C2D_list_curncy'!$L13,7)&amp;BBG_GVT_Tickers!AF$6&amp;"Y BLC2 Curncy"</f>
        <v>G0006Z 29Y BLC2 Curncy</v>
      </c>
      <c r="AG13" s="71" t="str">
        <f>LEFT('C2D_list_curncy'!$L13,7)&amp;BBG_GVT_Tickers!AG$6&amp;"Y BLC2 Curncy"</f>
        <v>G0006Z 30Y BLC2 Curncy</v>
      </c>
      <c r="AH13" s="71" t="str">
        <f>LEFT('C2D_list_curncy'!$L13,7)&amp;BBG_GVT_Tickers!AH$6&amp;"Y BLC2 Curncy"</f>
        <v>G0006Z 31Y BLC2 Curncy</v>
      </c>
      <c r="AI13" s="71" t="str">
        <f>LEFT('C2D_list_curncy'!$L13,7)&amp;BBG_GVT_Tickers!AI$6&amp;"Y BLC2 Curncy"</f>
        <v>G0006Z 32Y BLC2 Curncy</v>
      </c>
      <c r="AJ13" s="71" t="str">
        <f>LEFT('C2D_list_curncy'!$L13,7)&amp;BBG_GVT_Tickers!AJ$6&amp;"Y BLC2 Curncy"</f>
        <v>G0006Z 33Y BLC2 Curncy</v>
      </c>
      <c r="AK13" s="71" t="str">
        <f>LEFT('C2D_list_curncy'!$L13,7)&amp;BBG_GVT_Tickers!AK$6&amp;"Y BLC2 Curncy"</f>
        <v>G0006Z 34Y BLC2 Curncy</v>
      </c>
      <c r="AL13" s="71" t="str">
        <f>LEFT('C2D_list_curncy'!$L13,7)&amp;BBG_GVT_Tickers!AL$6&amp;"Y BLC2 Curncy"</f>
        <v>G0006Z 35Y BLC2 Curncy</v>
      </c>
      <c r="AM13" s="71" t="str">
        <f>LEFT('C2D_list_curncy'!$L13,7)&amp;BBG_GVT_Tickers!AM$6&amp;"Y BLC2 Curncy"</f>
        <v>G0006Z 36Y BLC2 Curncy</v>
      </c>
      <c r="AN13" s="71" t="str">
        <f>LEFT('C2D_list_curncy'!$L13,7)&amp;BBG_GVT_Tickers!AN$6&amp;"Y BLC2 Curncy"</f>
        <v>G0006Z 37Y BLC2 Curncy</v>
      </c>
      <c r="AO13" s="71" t="str">
        <f>LEFT('C2D_list_curncy'!$L13,7)&amp;BBG_GVT_Tickers!AO$6&amp;"Y BLC2 Curncy"</f>
        <v>G0006Z 38Y BLC2 Curncy</v>
      </c>
      <c r="AP13" s="71" t="str">
        <f>LEFT('C2D_list_curncy'!$L13,7)&amp;BBG_GVT_Tickers!AP$6&amp;"Y BLC2 Curncy"</f>
        <v>G0006Z 39Y BLC2 Curncy</v>
      </c>
      <c r="AQ13" s="71" t="str">
        <f>LEFT('C2D_list_curncy'!$L13,7)&amp;BBG_GVT_Tickers!AQ$6&amp;"Y BLC2 Curncy"</f>
        <v>G0006Z 40Y BLC2 Curncy</v>
      </c>
      <c r="AR13" s="71" t="str">
        <f>LEFT('C2D_list_curncy'!$L13,7)&amp;BBG_GVT_Tickers!AR$6&amp;"Y BLC2 Curncy"</f>
        <v>G0006Z 41Y BLC2 Curncy</v>
      </c>
      <c r="AS13" s="71" t="str">
        <f>LEFT('C2D_list_curncy'!$L13,7)&amp;BBG_GVT_Tickers!AS$6&amp;"Y BLC2 Curncy"</f>
        <v>G0006Z 42Y BLC2 Curncy</v>
      </c>
      <c r="AT13" s="71" t="str">
        <f>LEFT('C2D_list_curncy'!$L13,7)&amp;BBG_GVT_Tickers!AT$6&amp;"Y BLC2 Curncy"</f>
        <v>G0006Z 43Y BLC2 Curncy</v>
      </c>
      <c r="AU13" s="71" t="str">
        <f>LEFT('C2D_list_curncy'!$L13,7)&amp;BBG_GVT_Tickers!AU$6&amp;"Y BLC2 Curncy"</f>
        <v>G0006Z 44Y BLC2 Curncy</v>
      </c>
      <c r="AV13" s="71" t="str">
        <f>LEFT('C2D_list_curncy'!$L13,7)&amp;BBG_GVT_Tickers!AV$6&amp;"Y BLC2 Curncy"</f>
        <v>G0006Z 45Y BLC2 Curncy</v>
      </c>
      <c r="AW13" s="71" t="str">
        <f>LEFT('C2D_list_curncy'!$L13,7)&amp;BBG_GVT_Tickers!AW$6&amp;"Y BLC2 Curncy"</f>
        <v>G0006Z 46Y BLC2 Curncy</v>
      </c>
      <c r="AX13" s="71" t="str">
        <f>LEFT('C2D_list_curncy'!$L13,7)&amp;BBG_GVT_Tickers!AX$6&amp;"Y BLC2 Curncy"</f>
        <v>G0006Z 47Y BLC2 Curncy</v>
      </c>
      <c r="AY13" s="71" t="str">
        <f>LEFT('C2D_list_curncy'!$L13,7)&amp;BBG_GVT_Tickers!AY$6&amp;"Y BLC2 Curncy"</f>
        <v>G0006Z 48Y BLC2 Curncy</v>
      </c>
      <c r="AZ13" s="71" t="str">
        <f>LEFT('C2D_list_curncy'!$L13,7)&amp;BBG_GVT_Tickers!AZ$6&amp;"Y BLC2 Curncy"</f>
        <v>G0006Z 49Y BLC2 Curncy</v>
      </c>
      <c r="BA13" s="71" t="str">
        <f>LEFT('C2D_list_curncy'!$L13,7)&amp;BBG_GVT_Tickers!BA$6&amp;"Y BLC2 Curncy"</f>
        <v>G0006Z 50Y BLC2 Curncy</v>
      </c>
      <c r="BB13" s="71" t="str">
        <f>LEFT('C2D_list_curncy'!$L13,7)&amp;BBG_GVT_Tickers!BB$6&amp;"Y BLC2 Curncy"</f>
        <v>G0006Z 51Y BLC2 Curncy</v>
      </c>
      <c r="BC13" s="71" t="str">
        <f>LEFT('C2D_list_curncy'!$L13,7)&amp;BBG_GVT_Tickers!BC$6&amp;"Y BLC2 Curncy"</f>
        <v>G0006Z 52Y BLC2 Curncy</v>
      </c>
      <c r="BD13" s="71" t="str">
        <f>LEFT('C2D_list_curncy'!$L13,7)&amp;BBG_GVT_Tickers!BD$6&amp;"Y BLC2 Curncy"</f>
        <v>G0006Z 53Y BLC2 Curncy</v>
      </c>
      <c r="BE13" s="71" t="str">
        <f>LEFT('C2D_list_curncy'!$L13,7)&amp;BBG_GVT_Tickers!BE$6&amp;"Y BLC2 Curncy"</f>
        <v>G0006Z 54Y BLC2 Curncy</v>
      </c>
      <c r="BF13" s="71" t="str">
        <f>LEFT('C2D_list_curncy'!$L13,7)&amp;BBG_GVT_Tickers!BF$6&amp;"Y BLC2 Curncy"</f>
        <v>G0006Z 55Y BLC2 Curncy</v>
      </c>
      <c r="BG13" s="71" t="str">
        <f>LEFT('C2D_list_curncy'!$L13,7)&amp;BBG_GVT_Tickers!BG$6&amp;"Y BLC2 Curncy"</f>
        <v>G0006Z 56Y BLC2 Curncy</v>
      </c>
      <c r="BH13" s="71" t="str">
        <f>LEFT('C2D_list_curncy'!$L13,7)&amp;BBG_GVT_Tickers!BH$6&amp;"Y BLC2 Curncy"</f>
        <v>G0006Z 57Y BLC2 Curncy</v>
      </c>
      <c r="BI13" s="71" t="str">
        <f>LEFT('C2D_list_curncy'!$L13,7)&amp;BBG_GVT_Tickers!BI$6&amp;"Y BLC2 Curncy"</f>
        <v>G0006Z 58Y BLC2 Curncy</v>
      </c>
      <c r="BJ13" s="71" t="str">
        <f>LEFT('C2D_list_curncy'!$L13,7)&amp;BBG_GVT_Tickers!BJ$6&amp;"Y BLC2 Curncy"</f>
        <v>G0006Z 59Y BLC2 Curncy</v>
      </c>
      <c r="BK13" s="71" t="str">
        <f>LEFT('C2D_list_curncy'!$L13,7)&amp;BBG_GVT_Tickers!BK$6&amp;"Y BLC2 Curncy"</f>
        <v>G0006Z 60Y BLC2 Curncy</v>
      </c>
    </row>
    <row r="14" spans="2:63" x14ac:dyDescent="0.25">
      <c r="B14" s="65" t="s">
        <v>7</v>
      </c>
      <c r="C14" s="69">
        <v>4</v>
      </c>
      <c r="D14" s="72" t="str">
        <f>"BI0662Z "&amp;D$6&amp;"Y BVLI Curncy"</f>
        <v>BI0662Z 1Y BVLI Curncy</v>
      </c>
      <c r="E14" s="72" t="str">
        <f t="shared" ref="E14:BK14" si="0">"BI0662Z "&amp;E$6&amp;"Y BVLI Curncy"</f>
        <v>BI0662Z 2Y BVLI Curncy</v>
      </c>
      <c r="F14" s="72" t="str">
        <f t="shared" si="0"/>
        <v>BI0662Z 3Y BVLI Curncy</v>
      </c>
      <c r="G14" s="72" t="str">
        <f t="shared" si="0"/>
        <v>BI0662Z 4Y BVLI Curncy</v>
      </c>
      <c r="H14" s="72" t="str">
        <f t="shared" si="0"/>
        <v>BI0662Z 5Y BVLI Curncy</v>
      </c>
      <c r="I14" s="72" t="str">
        <f t="shared" si="0"/>
        <v>BI0662Z 6Y BVLI Curncy</v>
      </c>
      <c r="J14" s="72" t="str">
        <f t="shared" si="0"/>
        <v>BI0662Z 7Y BVLI Curncy</v>
      </c>
      <c r="K14" s="72" t="str">
        <f t="shared" si="0"/>
        <v>BI0662Z 8Y BVLI Curncy</v>
      </c>
      <c r="L14" s="72" t="str">
        <f t="shared" si="0"/>
        <v>BI0662Z 9Y BVLI Curncy</v>
      </c>
      <c r="M14" s="72" t="str">
        <f t="shared" si="0"/>
        <v>BI0662Z 10Y BVLI Curncy</v>
      </c>
      <c r="N14" s="72" t="str">
        <f t="shared" si="0"/>
        <v>BI0662Z 11Y BVLI Curncy</v>
      </c>
      <c r="O14" s="72" t="str">
        <f t="shared" si="0"/>
        <v>BI0662Z 12Y BVLI Curncy</v>
      </c>
      <c r="P14" s="72" t="str">
        <f t="shared" si="0"/>
        <v>BI0662Z 13Y BVLI Curncy</v>
      </c>
      <c r="Q14" s="72" t="str">
        <f t="shared" si="0"/>
        <v>BI0662Z 14Y BVLI Curncy</v>
      </c>
      <c r="R14" s="72" t="str">
        <f t="shared" si="0"/>
        <v>BI0662Z 15Y BVLI Curncy</v>
      </c>
      <c r="S14" s="72" t="str">
        <f t="shared" si="0"/>
        <v>BI0662Z 16Y BVLI Curncy</v>
      </c>
      <c r="T14" s="72" t="str">
        <f t="shared" si="0"/>
        <v>BI0662Z 17Y BVLI Curncy</v>
      </c>
      <c r="U14" s="72" t="str">
        <f t="shared" si="0"/>
        <v>BI0662Z 18Y BVLI Curncy</v>
      </c>
      <c r="V14" s="72" t="str">
        <f t="shared" si="0"/>
        <v>BI0662Z 19Y BVLI Curncy</v>
      </c>
      <c r="W14" s="72" t="str">
        <f t="shared" si="0"/>
        <v>BI0662Z 20Y BVLI Curncy</v>
      </c>
      <c r="X14" s="72" t="str">
        <f t="shared" si="0"/>
        <v>BI0662Z 21Y BVLI Curncy</v>
      </c>
      <c r="Y14" s="72" t="str">
        <f t="shared" si="0"/>
        <v>BI0662Z 22Y BVLI Curncy</v>
      </c>
      <c r="Z14" s="72" t="str">
        <f t="shared" si="0"/>
        <v>BI0662Z 23Y BVLI Curncy</v>
      </c>
      <c r="AA14" s="72" t="str">
        <f t="shared" si="0"/>
        <v>BI0662Z 24Y BVLI Curncy</v>
      </c>
      <c r="AB14" s="72" t="str">
        <f t="shared" si="0"/>
        <v>BI0662Z 25Y BVLI Curncy</v>
      </c>
      <c r="AC14" s="72" t="str">
        <f t="shared" si="0"/>
        <v>BI0662Z 26Y BVLI Curncy</v>
      </c>
      <c r="AD14" s="72" t="str">
        <f t="shared" si="0"/>
        <v>BI0662Z 27Y BVLI Curncy</v>
      </c>
      <c r="AE14" s="72" t="str">
        <f t="shared" si="0"/>
        <v>BI0662Z 28Y BVLI Curncy</v>
      </c>
      <c r="AF14" s="72" t="str">
        <f t="shared" si="0"/>
        <v>BI0662Z 29Y BVLI Curncy</v>
      </c>
      <c r="AG14" s="72" t="str">
        <f t="shared" si="0"/>
        <v>BI0662Z 30Y BVLI Curncy</v>
      </c>
      <c r="AH14" s="72" t="str">
        <f t="shared" si="0"/>
        <v>BI0662Z 31Y BVLI Curncy</v>
      </c>
      <c r="AI14" s="72" t="str">
        <f t="shared" si="0"/>
        <v>BI0662Z 32Y BVLI Curncy</v>
      </c>
      <c r="AJ14" s="72" t="str">
        <f t="shared" si="0"/>
        <v>BI0662Z 33Y BVLI Curncy</v>
      </c>
      <c r="AK14" s="72" t="str">
        <f t="shared" si="0"/>
        <v>BI0662Z 34Y BVLI Curncy</v>
      </c>
      <c r="AL14" s="72" t="str">
        <f t="shared" si="0"/>
        <v>BI0662Z 35Y BVLI Curncy</v>
      </c>
      <c r="AM14" s="72" t="str">
        <f t="shared" si="0"/>
        <v>BI0662Z 36Y BVLI Curncy</v>
      </c>
      <c r="AN14" s="72" t="str">
        <f t="shared" si="0"/>
        <v>BI0662Z 37Y BVLI Curncy</v>
      </c>
      <c r="AO14" s="72" t="str">
        <f t="shared" si="0"/>
        <v>BI0662Z 38Y BVLI Curncy</v>
      </c>
      <c r="AP14" s="72" t="str">
        <f t="shared" si="0"/>
        <v>BI0662Z 39Y BVLI Curncy</v>
      </c>
      <c r="AQ14" s="72" t="str">
        <f t="shared" si="0"/>
        <v>BI0662Z 40Y BVLI Curncy</v>
      </c>
      <c r="AR14" s="72" t="str">
        <f t="shared" si="0"/>
        <v>BI0662Z 41Y BVLI Curncy</v>
      </c>
      <c r="AS14" s="72" t="str">
        <f t="shared" si="0"/>
        <v>BI0662Z 42Y BVLI Curncy</v>
      </c>
      <c r="AT14" s="72" t="str">
        <f t="shared" si="0"/>
        <v>BI0662Z 43Y BVLI Curncy</v>
      </c>
      <c r="AU14" s="72" t="str">
        <f t="shared" si="0"/>
        <v>BI0662Z 44Y BVLI Curncy</v>
      </c>
      <c r="AV14" s="72" t="str">
        <f t="shared" si="0"/>
        <v>BI0662Z 45Y BVLI Curncy</v>
      </c>
      <c r="AW14" s="72" t="str">
        <f t="shared" si="0"/>
        <v>BI0662Z 46Y BVLI Curncy</v>
      </c>
      <c r="AX14" s="72" t="str">
        <f t="shared" si="0"/>
        <v>BI0662Z 47Y BVLI Curncy</v>
      </c>
      <c r="AY14" s="72" t="str">
        <f t="shared" si="0"/>
        <v>BI0662Z 48Y BVLI Curncy</v>
      </c>
      <c r="AZ14" s="72" t="str">
        <f t="shared" si="0"/>
        <v>BI0662Z 49Y BVLI Curncy</v>
      </c>
      <c r="BA14" s="72" t="str">
        <f t="shared" si="0"/>
        <v>BI0662Z 50Y BVLI Curncy</v>
      </c>
      <c r="BB14" s="72" t="str">
        <f t="shared" si="0"/>
        <v>BI0662Z 51Y BVLI Curncy</v>
      </c>
      <c r="BC14" s="72" t="str">
        <f t="shared" si="0"/>
        <v>BI0662Z 52Y BVLI Curncy</v>
      </c>
      <c r="BD14" s="72" t="str">
        <f t="shared" si="0"/>
        <v>BI0662Z 53Y BVLI Curncy</v>
      </c>
      <c r="BE14" s="72" t="str">
        <f t="shared" si="0"/>
        <v>BI0662Z 54Y BVLI Curncy</v>
      </c>
      <c r="BF14" s="72" t="str">
        <f t="shared" si="0"/>
        <v>BI0662Z 55Y BVLI Curncy</v>
      </c>
      <c r="BG14" s="72" t="str">
        <f t="shared" si="0"/>
        <v>BI0662Z 56Y BVLI Curncy</v>
      </c>
      <c r="BH14" s="72" t="str">
        <f t="shared" si="0"/>
        <v>BI0662Z 57Y BVLI Curncy</v>
      </c>
      <c r="BI14" s="72" t="str">
        <f t="shared" si="0"/>
        <v>BI0662Z 58Y BVLI Curncy</v>
      </c>
      <c r="BJ14" s="72" t="str">
        <f t="shared" si="0"/>
        <v>BI0662Z 59Y BVLI Curncy</v>
      </c>
      <c r="BK14" s="72" t="str">
        <f t="shared" si="0"/>
        <v>BI0662Z 60Y BVLI Curncy</v>
      </c>
    </row>
    <row r="15" spans="2:63" x14ac:dyDescent="0.25">
      <c r="B15" s="65" t="s">
        <v>34</v>
      </c>
      <c r="C15" s="69">
        <v>5</v>
      </c>
      <c r="D15" s="72" t="str">
        <f>LEFT('C2D_list_curncy'!$L15,7)&amp;BBG_GVT_Tickers!D$6&amp;"Y BLC2 Curncy"</f>
        <v>G0369Z 1Y BLC2 Curncy</v>
      </c>
      <c r="E15" s="72" t="str">
        <f>LEFT('C2D_list_curncy'!$L15,7)&amp;BBG_GVT_Tickers!E$6&amp;"Y BLC2 Curncy"</f>
        <v>G0369Z 2Y BLC2 Curncy</v>
      </c>
      <c r="F15" s="72" t="str">
        <f>LEFT('C2D_list_curncy'!$L15,7)&amp;BBG_GVT_Tickers!F$6&amp;"Y BLC2 Curncy"</f>
        <v>G0369Z 3Y BLC2 Curncy</v>
      </c>
      <c r="G15" s="72" t="str">
        <f>LEFT('C2D_list_curncy'!$L15,7)&amp;BBG_GVT_Tickers!G$6&amp;"Y BLC2 Curncy"</f>
        <v>G0369Z 4Y BLC2 Curncy</v>
      </c>
      <c r="H15" s="72" t="str">
        <f>LEFT('C2D_list_curncy'!$L15,7)&amp;BBG_GVT_Tickers!H$6&amp;"Y BLC2 Curncy"</f>
        <v>G0369Z 5Y BLC2 Curncy</v>
      </c>
      <c r="I15" s="72" t="str">
        <f>LEFT('C2D_list_curncy'!$L15,7)&amp;BBG_GVT_Tickers!I$6&amp;"Y BLC2 Curncy"</f>
        <v>G0369Z 6Y BLC2 Curncy</v>
      </c>
      <c r="J15" s="72" t="str">
        <f>LEFT('C2D_list_curncy'!$L15,7)&amp;BBG_GVT_Tickers!J$6&amp;"Y BLC2 Curncy"</f>
        <v>G0369Z 7Y BLC2 Curncy</v>
      </c>
      <c r="K15" s="72" t="str">
        <f>LEFT('C2D_list_curncy'!$L15,7)&amp;BBG_GVT_Tickers!K$6&amp;"Y BLC2 Curncy"</f>
        <v>G0369Z 8Y BLC2 Curncy</v>
      </c>
      <c r="L15" s="72" t="str">
        <f>LEFT('C2D_list_curncy'!$L15,7)&amp;BBG_GVT_Tickers!L$6&amp;"Y BLC2 Curncy"</f>
        <v>G0369Z 9Y BLC2 Curncy</v>
      </c>
      <c r="M15" s="72" t="str">
        <f>LEFT('C2D_list_curncy'!$L15,7)&amp;BBG_GVT_Tickers!M$6&amp;"Y BLC2 Curncy"</f>
        <v>G0369Z 10Y BLC2 Curncy</v>
      </c>
      <c r="N15" s="72" t="str">
        <f>LEFT('C2D_list_curncy'!$L15,7)&amp;BBG_GVT_Tickers!N$6&amp;"Y BLC2 Curncy"</f>
        <v>G0369Z 11Y BLC2 Curncy</v>
      </c>
      <c r="O15" s="72" t="str">
        <f>LEFT('C2D_list_curncy'!$L15,7)&amp;BBG_GVT_Tickers!O$6&amp;"Y BLC2 Curncy"</f>
        <v>G0369Z 12Y BLC2 Curncy</v>
      </c>
      <c r="P15" s="72" t="str">
        <f>LEFT('C2D_list_curncy'!$L15,7)&amp;BBG_GVT_Tickers!P$6&amp;"Y BLC2 Curncy"</f>
        <v>G0369Z 13Y BLC2 Curncy</v>
      </c>
      <c r="Q15" s="72" t="str">
        <f>LEFT('C2D_list_curncy'!$L15,7)&amp;BBG_GVT_Tickers!Q$6&amp;"Y BLC2 Curncy"</f>
        <v>G0369Z 14Y BLC2 Curncy</v>
      </c>
      <c r="R15" s="72" t="str">
        <f>LEFT('C2D_list_curncy'!$L15,7)&amp;BBG_GVT_Tickers!R$6&amp;"Y BLC2 Curncy"</f>
        <v>G0369Z 15Y BLC2 Curncy</v>
      </c>
      <c r="S15" s="72" t="str">
        <f>LEFT('C2D_list_curncy'!$L15,7)&amp;BBG_GVT_Tickers!S$6&amp;"Y BLC2 Curncy"</f>
        <v>G0369Z 16Y BLC2 Curncy</v>
      </c>
      <c r="T15" s="72" t="str">
        <f>LEFT('C2D_list_curncy'!$L15,7)&amp;BBG_GVT_Tickers!T$6&amp;"Y BLC2 Curncy"</f>
        <v>G0369Z 17Y BLC2 Curncy</v>
      </c>
      <c r="U15" s="72" t="str">
        <f>LEFT('C2D_list_curncy'!$L15,7)&amp;BBG_GVT_Tickers!U$6&amp;"Y BLC2 Curncy"</f>
        <v>G0369Z 18Y BLC2 Curncy</v>
      </c>
      <c r="V15" s="72" t="str">
        <f>LEFT('C2D_list_curncy'!$L15,7)&amp;BBG_GVT_Tickers!V$6&amp;"Y BLC2 Curncy"</f>
        <v>G0369Z 19Y BLC2 Curncy</v>
      </c>
      <c r="W15" s="72" t="str">
        <f>LEFT('C2D_list_curncy'!$L15,7)&amp;BBG_GVT_Tickers!W$6&amp;"Y BLC2 Curncy"</f>
        <v>G0369Z 20Y BLC2 Curncy</v>
      </c>
      <c r="X15" s="72" t="str">
        <f>LEFT('C2D_list_curncy'!$L15,7)&amp;BBG_GVT_Tickers!X$6&amp;"Y BLC2 Curncy"</f>
        <v>G0369Z 21Y BLC2 Curncy</v>
      </c>
      <c r="Y15" s="72" t="str">
        <f>LEFT('C2D_list_curncy'!$L15,7)&amp;BBG_GVT_Tickers!Y$6&amp;"Y BLC2 Curncy"</f>
        <v>G0369Z 22Y BLC2 Curncy</v>
      </c>
      <c r="Z15" s="72" t="str">
        <f>LEFT('C2D_list_curncy'!$L15,7)&amp;BBG_GVT_Tickers!Z$6&amp;"Y BLC2 Curncy"</f>
        <v>G0369Z 23Y BLC2 Curncy</v>
      </c>
      <c r="AA15" s="72" t="str">
        <f>LEFT('C2D_list_curncy'!$L15,7)&amp;BBG_GVT_Tickers!AA$6&amp;"Y BLC2 Curncy"</f>
        <v>G0369Z 24Y BLC2 Curncy</v>
      </c>
      <c r="AB15" s="72" t="str">
        <f>LEFT('C2D_list_curncy'!$L15,7)&amp;BBG_GVT_Tickers!AB$6&amp;"Y BLC2 Curncy"</f>
        <v>G0369Z 25Y BLC2 Curncy</v>
      </c>
      <c r="AC15" s="72" t="str">
        <f>LEFT('C2D_list_curncy'!$L15,7)&amp;BBG_GVT_Tickers!AC$6&amp;"Y BLC2 Curncy"</f>
        <v>G0369Z 26Y BLC2 Curncy</v>
      </c>
      <c r="AD15" s="72" t="str">
        <f>LEFT('C2D_list_curncy'!$L15,7)&amp;BBG_GVT_Tickers!AD$6&amp;"Y BLC2 Curncy"</f>
        <v>G0369Z 27Y BLC2 Curncy</v>
      </c>
      <c r="AE15" s="72" t="str">
        <f>LEFT('C2D_list_curncy'!$L15,7)&amp;BBG_GVT_Tickers!AE$6&amp;"Y BLC2 Curncy"</f>
        <v>G0369Z 28Y BLC2 Curncy</v>
      </c>
      <c r="AF15" s="72" t="str">
        <f>LEFT('C2D_list_curncy'!$L15,7)&amp;BBG_GVT_Tickers!AF$6&amp;"Y BLC2 Curncy"</f>
        <v>G0369Z 29Y BLC2 Curncy</v>
      </c>
      <c r="AG15" s="72" t="str">
        <f>LEFT('C2D_list_curncy'!$L15,7)&amp;BBG_GVT_Tickers!AG$6&amp;"Y BLC2 Curncy"</f>
        <v>G0369Z 30Y BLC2 Curncy</v>
      </c>
      <c r="AH15" s="72" t="str">
        <f>LEFT('C2D_list_curncy'!$L15,7)&amp;BBG_GVT_Tickers!AH$6&amp;"Y BLC2 Curncy"</f>
        <v>G0369Z 31Y BLC2 Curncy</v>
      </c>
      <c r="AI15" s="72" t="str">
        <f>LEFT('C2D_list_curncy'!$L15,7)&amp;BBG_GVT_Tickers!AI$6&amp;"Y BLC2 Curncy"</f>
        <v>G0369Z 32Y BLC2 Curncy</v>
      </c>
      <c r="AJ15" s="72" t="str">
        <f>LEFT('C2D_list_curncy'!$L15,7)&amp;BBG_GVT_Tickers!AJ$6&amp;"Y BLC2 Curncy"</f>
        <v>G0369Z 33Y BLC2 Curncy</v>
      </c>
      <c r="AK15" s="72" t="str">
        <f>LEFT('C2D_list_curncy'!$L15,7)&amp;BBG_GVT_Tickers!AK$6&amp;"Y BLC2 Curncy"</f>
        <v>G0369Z 34Y BLC2 Curncy</v>
      </c>
      <c r="AL15" s="72" t="str">
        <f>LEFT('C2D_list_curncy'!$L15,7)&amp;BBG_GVT_Tickers!AL$6&amp;"Y BLC2 Curncy"</f>
        <v>G0369Z 35Y BLC2 Curncy</v>
      </c>
      <c r="AM15" s="72" t="str">
        <f>LEFT('C2D_list_curncy'!$L15,7)&amp;BBG_GVT_Tickers!AM$6&amp;"Y BLC2 Curncy"</f>
        <v>G0369Z 36Y BLC2 Curncy</v>
      </c>
      <c r="AN15" s="72" t="str">
        <f>LEFT('C2D_list_curncy'!$L15,7)&amp;BBG_GVT_Tickers!AN$6&amp;"Y BLC2 Curncy"</f>
        <v>G0369Z 37Y BLC2 Curncy</v>
      </c>
      <c r="AO15" s="72" t="str">
        <f>LEFT('C2D_list_curncy'!$L15,7)&amp;BBG_GVT_Tickers!AO$6&amp;"Y BLC2 Curncy"</f>
        <v>G0369Z 38Y BLC2 Curncy</v>
      </c>
      <c r="AP15" s="72" t="str">
        <f>LEFT('C2D_list_curncy'!$L15,7)&amp;BBG_GVT_Tickers!AP$6&amp;"Y BLC2 Curncy"</f>
        <v>G0369Z 39Y BLC2 Curncy</v>
      </c>
      <c r="AQ15" s="72" t="str">
        <f>LEFT('C2D_list_curncy'!$L15,7)&amp;BBG_GVT_Tickers!AQ$6&amp;"Y BLC2 Curncy"</f>
        <v>G0369Z 40Y BLC2 Curncy</v>
      </c>
      <c r="AR15" s="72" t="str">
        <f>LEFT('C2D_list_curncy'!$L15,7)&amp;BBG_GVT_Tickers!AR$6&amp;"Y BLC2 Curncy"</f>
        <v>G0369Z 41Y BLC2 Curncy</v>
      </c>
      <c r="AS15" s="72" t="str">
        <f>LEFT('C2D_list_curncy'!$L15,7)&amp;BBG_GVT_Tickers!AS$6&amp;"Y BLC2 Curncy"</f>
        <v>G0369Z 42Y BLC2 Curncy</v>
      </c>
      <c r="AT15" s="72" t="str">
        <f>LEFT('C2D_list_curncy'!$L15,7)&amp;BBG_GVT_Tickers!AT$6&amp;"Y BLC2 Curncy"</f>
        <v>G0369Z 43Y BLC2 Curncy</v>
      </c>
      <c r="AU15" s="72" t="str">
        <f>LEFT('C2D_list_curncy'!$L15,7)&amp;BBG_GVT_Tickers!AU$6&amp;"Y BLC2 Curncy"</f>
        <v>G0369Z 44Y BLC2 Curncy</v>
      </c>
      <c r="AV15" s="72" t="str">
        <f>LEFT('C2D_list_curncy'!$L15,7)&amp;BBG_GVT_Tickers!AV$6&amp;"Y BLC2 Curncy"</f>
        <v>G0369Z 45Y BLC2 Curncy</v>
      </c>
      <c r="AW15" s="72" t="str">
        <f>LEFT('C2D_list_curncy'!$L15,7)&amp;BBG_GVT_Tickers!AW$6&amp;"Y BLC2 Curncy"</f>
        <v>G0369Z 46Y BLC2 Curncy</v>
      </c>
      <c r="AX15" s="72" t="str">
        <f>LEFT('C2D_list_curncy'!$L15,7)&amp;BBG_GVT_Tickers!AX$6&amp;"Y BLC2 Curncy"</f>
        <v>G0369Z 47Y BLC2 Curncy</v>
      </c>
      <c r="AY15" s="72" t="str">
        <f>LEFT('C2D_list_curncy'!$L15,7)&amp;BBG_GVT_Tickers!AY$6&amp;"Y BLC2 Curncy"</f>
        <v>G0369Z 48Y BLC2 Curncy</v>
      </c>
      <c r="AZ15" s="72" t="str">
        <f>LEFT('C2D_list_curncy'!$L15,7)&amp;BBG_GVT_Tickers!AZ$6&amp;"Y BLC2 Curncy"</f>
        <v>G0369Z 49Y BLC2 Curncy</v>
      </c>
      <c r="BA15" s="72" t="str">
        <f>LEFT('C2D_list_curncy'!$L15,7)&amp;BBG_GVT_Tickers!BA$6&amp;"Y BLC2 Curncy"</f>
        <v>G0369Z 50Y BLC2 Curncy</v>
      </c>
      <c r="BB15" s="72" t="str">
        <f>LEFT('C2D_list_curncy'!$L15,7)&amp;BBG_GVT_Tickers!BB$6&amp;"Y BLC2 Curncy"</f>
        <v>G0369Z 51Y BLC2 Curncy</v>
      </c>
      <c r="BC15" s="72" t="str">
        <f>LEFT('C2D_list_curncy'!$L15,7)&amp;BBG_GVT_Tickers!BC$6&amp;"Y BLC2 Curncy"</f>
        <v>G0369Z 52Y BLC2 Curncy</v>
      </c>
      <c r="BD15" s="72" t="str">
        <f>LEFT('C2D_list_curncy'!$L15,7)&amp;BBG_GVT_Tickers!BD$6&amp;"Y BLC2 Curncy"</f>
        <v>G0369Z 53Y BLC2 Curncy</v>
      </c>
      <c r="BE15" s="72" t="str">
        <f>LEFT('C2D_list_curncy'!$L15,7)&amp;BBG_GVT_Tickers!BE$6&amp;"Y BLC2 Curncy"</f>
        <v>G0369Z 54Y BLC2 Curncy</v>
      </c>
      <c r="BF15" s="72" t="str">
        <f>LEFT('C2D_list_curncy'!$L15,7)&amp;BBG_GVT_Tickers!BF$6&amp;"Y BLC2 Curncy"</f>
        <v>G0369Z 55Y BLC2 Curncy</v>
      </c>
      <c r="BG15" s="72" t="str">
        <f>LEFT('C2D_list_curncy'!$L15,7)&amp;BBG_GVT_Tickers!BG$6&amp;"Y BLC2 Curncy"</f>
        <v>G0369Z 56Y BLC2 Curncy</v>
      </c>
      <c r="BH15" s="72" t="str">
        <f>LEFT('C2D_list_curncy'!$L15,7)&amp;BBG_GVT_Tickers!BH$6&amp;"Y BLC2 Curncy"</f>
        <v>G0369Z 57Y BLC2 Curncy</v>
      </c>
      <c r="BI15" s="72" t="str">
        <f>LEFT('C2D_list_curncy'!$L15,7)&amp;BBG_GVT_Tickers!BI$6&amp;"Y BLC2 Curncy"</f>
        <v>G0369Z 58Y BLC2 Curncy</v>
      </c>
      <c r="BJ15" s="72" t="str">
        <f>LEFT('C2D_list_curncy'!$L15,7)&amp;BBG_GVT_Tickers!BJ$6&amp;"Y BLC2 Curncy"</f>
        <v>G0369Z 59Y BLC2 Curncy</v>
      </c>
      <c r="BK15" s="72" t="str">
        <f>LEFT('C2D_list_curncy'!$L15,7)&amp;BBG_GVT_Tickers!BK$6&amp;"Y BLC2 Curncy"</f>
        <v>G0369Z 60Y BLC2 Curncy</v>
      </c>
    </row>
    <row r="16" spans="2:63" x14ac:dyDescent="0.25">
      <c r="B16" s="65" t="s">
        <v>82</v>
      </c>
      <c r="C16" s="69">
        <v>6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</row>
    <row r="17" spans="2:63" x14ac:dyDescent="0.25">
      <c r="B17" s="65" t="s">
        <v>84</v>
      </c>
      <c r="C17" s="69">
        <v>7</v>
      </c>
      <c r="D17" s="71" t="str">
        <f>LEFT('C2D_list_curncy'!$L17,7)&amp;BBG_GVT_Tickers!D$6&amp;"Y BLC2 Curncy"</f>
        <v>G0112Z 1Y BLC2 Curncy</v>
      </c>
      <c r="E17" s="71" t="str">
        <f>LEFT('C2D_list_curncy'!$L17,7)&amp;BBG_GVT_Tickers!E$6&amp;"Y BLC2 Curncy"</f>
        <v>G0112Z 2Y BLC2 Curncy</v>
      </c>
      <c r="F17" s="71" t="str">
        <f>LEFT('C2D_list_curncy'!$L17,7)&amp;BBG_GVT_Tickers!F$6&amp;"Y BLC2 Curncy"</f>
        <v>G0112Z 3Y BLC2 Curncy</v>
      </c>
      <c r="G17" s="71" t="str">
        <f>LEFT('C2D_list_curncy'!$L17,7)&amp;BBG_GVT_Tickers!G$6&amp;"Y BLC2 Curncy"</f>
        <v>G0112Z 4Y BLC2 Curncy</v>
      </c>
      <c r="H17" s="71" t="str">
        <f>LEFT('C2D_list_curncy'!$L17,7)&amp;BBG_GVT_Tickers!H$6&amp;"Y BLC2 Curncy"</f>
        <v>G0112Z 5Y BLC2 Curncy</v>
      </c>
      <c r="I17" s="71" t="str">
        <f>LEFT('C2D_list_curncy'!$L17,7)&amp;BBG_GVT_Tickers!I$6&amp;"Y BLC2 Curncy"</f>
        <v>G0112Z 6Y BLC2 Curncy</v>
      </c>
      <c r="J17" s="71" t="str">
        <f>LEFT('C2D_list_curncy'!$L17,7)&amp;BBG_GVT_Tickers!J$6&amp;"Y BLC2 Curncy"</f>
        <v>G0112Z 7Y BLC2 Curncy</v>
      </c>
      <c r="K17" s="71" t="str">
        <f>LEFT('C2D_list_curncy'!$L17,7)&amp;BBG_GVT_Tickers!K$6&amp;"Y BLC2 Curncy"</f>
        <v>G0112Z 8Y BLC2 Curncy</v>
      </c>
      <c r="L17" s="71" t="str">
        <f>LEFT('C2D_list_curncy'!$L17,7)&amp;BBG_GVT_Tickers!L$6&amp;"Y BLC2 Curncy"</f>
        <v>G0112Z 9Y BLC2 Curncy</v>
      </c>
      <c r="M17" s="71" t="str">
        <f>LEFT('C2D_list_curncy'!$L17,7)&amp;BBG_GVT_Tickers!M$6&amp;"Y BLC2 Curncy"</f>
        <v>G0112Z 10Y BLC2 Curncy</v>
      </c>
      <c r="N17" s="71" t="str">
        <f>LEFT('C2D_list_curncy'!$L17,7)&amp;BBG_GVT_Tickers!N$6&amp;"Y BLC2 Curncy"</f>
        <v>G0112Z 11Y BLC2 Curncy</v>
      </c>
      <c r="O17" s="71" t="str">
        <f>LEFT('C2D_list_curncy'!$L17,7)&amp;BBG_GVT_Tickers!O$6&amp;"Y BLC2 Curncy"</f>
        <v>G0112Z 12Y BLC2 Curncy</v>
      </c>
      <c r="P17" s="71" t="str">
        <f>LEFT('C2D_list_curncy'!$L17,7)&amp;BBG_GVT_Tickers!P$6&amp;"Y BLC2 Curncy"</f>
        <v>G0112Z 13Y BLC2 Curncy</v>
      </c>
      <c r="Q17" s="71" t="str">
        <f>LEFT('C2D_list_curncy'!$L17,7)&amp;BBG_GVT_Tickers!Q$6&amp;"Y BLC2 Curncy"</f>
        <v>G0112Z 14Y BLC2 Curncy</v>
      </c>
      <c r="R17" s="71" t="str">
        <f>LEFT('C2D_list_curncy'!$L17,7)&amp;BBG_GVT_Tickers!R$6&amp;"Y BLC2 Curncy"</f>
        <v>G0112Z 15Y BLC2 Curncy</v>
      </c>
      <c r="S17" s="71" t="str">
        <f>LEFT('C2D_list_curncy'!$L17,7)&amp;BBG_GVT_Tickers!S$6&amp;"Y BLC2 Curncy"</f>
        <v>G0112Z 16Y BLC2 Curncy</v>
      </c>
      <c r="T17" s="71" t="str">
        <f>LEFT('C2D_list_curncy'!$L17,7)&amp;BBG_GVT_Tickers!T$6&amp;"Y BLC2 Curncy"</f>
        <v>G0112Z 17Y BLC2 Curncy</v>
      </c>
      <c r="U17" s="71" t="str">
        <f>LEFT('C2D_list_curncy'!$L17,7)&amp;BBG_GVT_Tickers!U$6&amp;"Y BLC2 Curncy"</f>
        <v>G0112Z 18Y BLC2 Curncy</v>
      </c>
      <c r="V17" s="71" t="str">
        <f>LEFT('C2D_list_curncy'!$L17,7)&amp;BBG_GVT_Tickers!V$6&amp;"Y BLC2 Curncy"</f>
        <v>G0112Z 19Y BLC2 Curncy</v>
      </c>
      <c r="W17" s="71" t="str">
        <f>LEFT('C2D_list_curncy'!$L17,7)&amp;BBG_GVT_Tickers!W$6&amp;"Y BLC2 Curncy"</f>
        <v>G0112Z 20Y BLC2 Curncy</v>
      </c>
      <c r="X17" s="71" t="str">
        <f>LEFT('C2D_list_curncy'!$L17,7)&amp;BBG_GVT_Tickers!X$6&amp;"Y BLC2 Curncy"</f>
        <v>G0112Z 21Y BLC2 Curncy</v>
      </c>
      <c r="Y17" s="71" t="str">
        <f>LEFT('C2D_list_curncy'!$L17,7)&amp;BBG_GVT_Tickers!Y$6&amp;"Y BLC2 Curncy"</f>
        <v>G0112Z 22Y BLC2 Curncy</v>
      </c>
      <c r="Z17" s="71" t="str">
        <f>LEFT('C2D_list_curncy'!$L17,7)&amp;BBG_GVT_Tickers!Z$6&amp;"Y BLC2 Curncy"</f>
        <v>G0112Z 23Y BLC2 Curncy</v>
      </c>
      <c r="AA17" s="71" t="str">
        <f>LEFT('C2D_list_curncy'!$L17,7)&amp;BBG_GVT_Tickers!AA$6&amp;"Y BLC2 Curncy"</f>
        <v>G0112Z 24Y BLC2 Curncy</v>
      </c>
      <c r="AB17" s="71" t="str">
        <f>LEFT('C2D_list_curncy'!$L17,7)&amp;BBG_GVT_Tickers!AB$6&amp;"Y BLC2 Curncy"</f>
        <v>G0112Z 25Y BLC2 Curncy</v>
      </c>
      <c r="AC17" s="71" t="str">
        <f>LEFT('C2D_list_curncy'!$L17,7)&amp;BBG_GVT_Tickers!AC$6&amp;"Y BLC2 Curncy"</f>
        <v>G0112Z 26Y BLC2 Curncy</v>
      </c>
      <c r="AD17" s="71" t="str">
        <f>LEFT('C2D_list_curncy'!$L17,7)&amp;BBG_GVT_Tickers!AD$6&amp;"Y BLC2 Curncy"</f>
        <v>G0112Z 27Y BLC2 Curncy</v>
      </c>
      <c r="AE17" s="71" t="str">
        <f>LEFT('C2D_list_curncy'!$L17,7)&amp;BBG_GVT_Tickers!AE$6&amp;"Y BLC2 Curncy"</f>
        <v>G0112Z 28Y BLC2 Curncy</v>
      </c>
      <c r="AF17" s="71" t="str">
        <f>LEFT('C2D_list_curncy'!$L17,7)&amp;BBG_GVT_Tickers!AF$6&amp;"Y BLC2 Curncy"</f>
        <v>G0112Z 29Y BLC2 Curncy</v>
      </c>
      <c r="AG17" s="71" t="str">
        <f>LEFT('C2D_list_curncy'!$L17,7)&amp;BBG_GVT_Tickers!AG$6&amp;"Y BLC2 Curncy"</f>
        <v>G0112Z 30Y BLC2 Curncy</v>
      </c>
      <c r="AH17" s="71" t="str">
        <f>LEFT('C2D_list_curncy'!$L17,7)&amp;BBG_GVT_Tickers!AH$6&amp;"Y BLC2 Curncy"</f>
        <v>G0112Z 31Y BLC2 Curncy</v>
      </c>
      <c r="AI17" s="71" t="str">
        <f>LEFT('C2D_list_curncy'!$L17,7)&amp;BBG_GVT_Tickers!AI$6&amp;"Y BLC2 Curncy"</f>
        <v>G0112Z 32Y BLC2 Curncy</v>
      </c>
      <c r="AJ17" s="71" t="str">
        <f>LEFT('C2D_list_curncy'!$L17,7)&amp;BBG_GVT_Tickers!AJ$6&amp;"Y BLC2 Curncy"</f>
        <v>G0112Z 33Y BLC2 Curncy</v>
      </c>
      <c r="AK17" s="71" t="str">
        <f>LEFT('C2D_list_curncy'!$L17,7)&amp;BBG_GVT_Tickers!AK$6&amp;"Y BLC2 Curncy"</f>
        <v>G0112Z 34Y BLC2 Curncy</v>
      </c>
      <c r="AL17" s="71" t="str">
        <f>LEFT('C2D_list_curncy'!$L17,7)&amp;BBG_GVT_Tickers!AL$6&amp;"Y BLC2 Curncy"</f>
        <v>G0112Z 35Y BLC2 Curncy</v>
      </c>
      <c r="AM17" s="71" t="str">
        <f>LEFT('C2D_list_curncy'!$L17,7)&amp;BBG_GVT_Tickers!AM$6&amp;"Y BLC2 Curncy"</f>
        <v>G0112Z 36Y BLC2 Curncy</v>
      </c>
      <c r="AN17" s="71" t="str">
        <f>LEFT('C2D_list_curncy'!$L17,7)&amp;BBG_GVT_Tickers!AN$6&amp;"Y BLC2 Curncy"</f>
        <v>G0112Z 37Y BLC2 Curncy</v>
      </c>
      <c r="AO17" s="71" t="str">
        <f>LEFT('C2D_list_curncy'!$L17,7)&amp;BBG_GVT_Tickers!AO$6&amp;"Y BLC2 Curncy"</f>
        <v>G0112Z 38Y BLC2 Curncy</v>
      </c>
      <c r="AP17" s="71" t="str">
        <f>LEFT('C2D_list_curncy'!$L17,7)&amp;BBG_GVT_Tickers!AP$6&amp;"Y BLC2 Curncy"</f>
        <v>G0112Z 39Y BLC2 Curncy</v>
      </c>
      <c r="AQ17" s="71" t="str">
        <f>LEFT('C2D_list_curncy'!$L17,7)&amp;BBG_GVT_Tickers!AQ$6&amp;"Y BLC2 Curncy"</f>
        <v>G0112Z 40Y BLC2 Curncy</v>
      </c>
      <c r="AR17" s="71" t="str">
        <f>LEFT('C2D_list_curncy'!$L17,7)&amp;BBG_GVT_Tickers!AR$6&amp;"Y BLC2 Curncy"</f>
        <v>G0112Z 41Y BLC2 Curncy</v>
      </c>
      <c r="AS17" s="71" t="str">
        <f>LEFT('C2D_list_curncy'!$L17,7)&amp;BBG_GVT_Tickers!AS$6&amp;"Y BLC2 Curncy"</f>
        <v>G0112Z 42Y BLC2 Curncy</v>
      </c>
      <c r="AT17" s="71" t="str">
        <f>LEFT('C2D_list_curncy'!$L17,7)&amp;BBG_GVT_Tickers!AT$6&amp;"Y BLC2 Curncy"</f>
        <v>G0112Z 43Y BLC2 Curncy</v>
      </c>
      <c r="AU17" s="71" t="str">
        <f>LEFT('C2D_list_curncy'!$L17,7)&amp;BBG_GVT_Tickers!AU$6&amp;"Y BLC2 Curncy"</f>
        <v>G0112Z 44Y BLC2 Curncy</v>
      </c>
      <c r="AV17" s="71" t="str">
        <f>LEFT('C2D_list_curncy'!$L17,7)&amp;BBG_GVT_Tickers!AV$6&amp;"Y BLC2 Curncy"</f>
        <v>G0112Z 45Y BLC2 Curncy</v>
      </c>
      <c r="AW17" s="71" t="str">
        <f>LEFT('C2D_list_curncy'!$L17,7)&amp;BBG_GVT_Tickers!AW$6&amp;"Y BLC2 Curncy"</f>
        <v>G0112Z 46Y BLC2 Curncy</v>
      </c>
      <c r="AX17" s="71" t="str">
        <f>LEFT('C2D_list_curncy'!$L17,7)&amp;BBG_GVT_Tickers!AX$6&amp;"Y BLC2 Curncy"</f>
        <v>G0112Z 47Y BLC2 Curncy</v>
      </c>
      <c r="AY17" s="71" t="str">
        <f>LEFT('C2D_list_curncy'!$L17,7)&amp;BBG_GVT_Tickers!AY$6&amp;"Y BLC2 Curncy"</f>
        <v>G0112Z 48Y BLC2 Curncy</v>
      </c>
      <c r="AZ17" s="71" t="str">
        <f>LEFT('C2D_list_curncy'!$L17,7)&amp;BBG_GVT_Tickers!AZ$6&amp;"Y BLC2 Curncy"</f>
        <v>G0112Z 49Y BLC2 Curncy</v>
      </c>
      <c r="BA17" s="71" t="str">
        <f>LEFT('C2D_list_curncy'!$L17,7)&amp;BBG_GVT_Tickers!BA$6&amp;"Y BLC2 Curncy"</f>
        <v>G0112Z 50Y BLC2 Curncy</v>
      </c>
      <c r="BB17" s="71" t="str">
        <f>LEFT('C2D_list_curncy'!$L17,7)&amp;BBG_GVT_Tickers!BB$6&amp;"Y BLC2 Curncy"</f>
        <v>G0112Z 51Y BLC2 Curncy</v>
      </c>
      <c r="BC17" s="71" t="str">
        <f>LEFT('C2D_list_curncy'!$L17,7)&amp;BBG_GVT_Tickers!BC$6&amp;"Y BLC2 Curncy"</f>
        <v>G0112Z 52Y BLC2 Curncy</v>
      </c>
      <c r="BD17" s="71" t="str">
        <f>LEFT('C2D_list_curncy'!$L17,7)&amp;BBG_GVT_Tickers!BD$6&amp;"Y BLC2 Curncy"</f>
        <v>G0112Z 53Y BLC2 Curncy</v>
      </c>
      <c r="BE17" s="71" t="str">
        <f>LEFT('C2D_list_curncy'!$L17,7)&amp;BBG_GVT_Tickers!BE$6&amp;"Y BLC2 Curncy"</f>
        <v>G0112Z 54Y BLC2 Curncy</v>
      </c>
      <c r="BF17" s="71" t="str">
        <f>LEFT('C2D_list_curncy'!$L17,7)&amp;BBG_GVT_Tickers!BF$6&amp;"Y BLC2 Curncy"</f>
        <v>G0112Z 55Y BLC2 Curncy</v>
      </c>
      <c r="BG17" s="71" t="str">
        <f>LEFT('C2D_list_curncy'!$L17,7)&amp;BBG_GVT_Tickers!BG$6&amp;"Y BLC2 Curncy"</f>
        <v>G0112Z 56Y BLC2 Curncy</v>
      </c>
      <c r="BH17" s="71" t="str">
        <f>LEFT('C2D_list_curncy'!$L17,7)&amp;BBG_GVT_Tickers!BH$6&amp;"Y BLC2 Curncy"</f>
        <v>G0112Z 57Y BLC2 Curncy</v>
      </c>
      <c r="BI17" s="71" t="str">
        <f>LEFT('C2D_list_curncy'!$L17,7)&amp;BBG_GVT_Tickers!BI$6&amp;"Y BLC2 Curncy"</f>
        <v>G0112Z 58Y BLC2 Curncy</v>
      </c>
      <c r="BJ17" s="71" t="str">
        <f>LEFT('C2D_list_curncy'!$L17,7)&amp;BBG_GVT_Tickers!BJ$6&amp;"Y BLC2 Curncy"</f>
        <v>G0112Z 59Y BLC2 Curncy</v>
      </c>
      <c r="BK17" s="71" t="str">
        <f>LEFT('C2D_list_curncy'!$L17,7)&amp;BBG_GVT_Tickers!BK$6&amp;"Y BLC2 Curncy"</f>
        <v>G0112Z 60Y BLC2 Curncy</v>
      </c>
    </row>
    <row r="18" spans="2:63" x14ac:dyDescent="0.25">
      <c r="B18" s="65" t="s">
        <v>8</v>
      </c>
      <c r="C18" s="69">
        <v>8</v>
      </c>
      <c r="D18" s="71" t="str">
        <f>LEFT('C2D_list_curncy'!$L18,7)&amp;BBG_GVT_Tickers!D$6&amp;"Y BLC2 Curncy"</f>
        <v>G0011Z 1Y BLC2 Curncy</v>
      </c>
      <c r="E18" s="71" t="str">
        <f>LEFT('C2D_list_curncy'!$L18,7)&amp;BBG_GVT_Tickers!E$6&amp;"Y BLC2 Curncy"</f>
        <v>G0011Z 2Y BLC2 Curncy</v>
      </c>
      <c r="F18" s="71" t="str">
        <f>LEFT('C2D_list_curncy'!$L18,7)&amp;BBG_GVT_Tickers!F$6&amp;"Y BLC2 Curncy"</f>
        <v>G0011Z 3Y BLC2 Curncy</v>
      </c>
      <c r="G18" s="71" t="str">
        <f>LEFT('C2D_list_curncy'!$L18,7)&amp;BBG_GVT_Tickers!G$6&amp;"Y BLC2 Curncy"</f>
        <v>G0011Z 4Y BLC2 Curncy</v>
      </c>
      <c r="H18" s="71" t="str">
        <f>LEFT('C2D_list_curncy'!$L18,7)&amp;BBG_GVT_Tickers!H$6&amp;"Y BLC2 Curncy"</f>
        <v>G0011Z 5Y BLC2 Curncy</v>
      </c>
      <c r="I18" s="71" t="str">
        <f>LEFT('C2D_list_curncy'!$L18,7)&amp;BBG_GVT_Tickers!I$6&amp;"Y BLC2 Curncy"</f>
        <v>G0011Z 6Y BLC2 Curncy</v>
      </c>
      <c r="J18" s="71" t="str">
        <f>LEFT('C2D_list_curncy'!$L18,7)&amp;BBG_GVT_Tickers!J$6&amp;"Y BLC2 Curncy"</f>
        <v>G0011Z 7Y BLC2 Curncy</v>
      </c>
      <c r="K18" s="71" t="str">
        <f>LEFT('C2D_list_curncy'!$L18,7)&amp;BBG_GVT_Tickers!K$6&amp;"Y BLC2 Curncy"</f>
        <v>G0011Z 8Y BLC2 Curncy</v>
      </c>
      <c r="L18" s="71" t="str">
        <f>LEFT('C2D_list_curncy'!$L18,7)&amp;BBG_GVT_Tickers!L$6&amp;"Y BLC2 Curncy"</f>
        <v>G0011Z 9Y BLC2 Curncy</v>
      </c>
      <c r="M18" s="71" t="str">
        <f>LEFT('C2D_list_curncy'!$L18,7)&amp;BBG_GVT_Tickers!M$6&amp;"Y BLC2 Curncy"</f>
        <v>G0011Z 10Y BLC2 Curncy</v>
      </c>
      <c r="N18" s="71" t="str">
        <f>LEFT('C2D_list_curncy'!$L18,7)&amp;BBG_GVT_Tickers!N$6&amp;"Y BLC2 Curncy"</f>
        <v>G0011Z 11Y BLC2 Curncy</v>
      </c>
      <c r="O18" s="71" t="str">
        <f>LEFT('C2D_list_curncy'!$L18,7)&amp;BBG_GVT_Tickers!O$6&amp;"Y BLC2 Curncy"</f>
        <v>G0011Z 12Y BLC2 Curncy</v>
      </c>
      <c r="P18" s="71" t="str">
        <f>LEFT('C2D_list_curncy'!$L18,7)&amp;BBG_GVT_Tickers!P$6&amp;"Y BLC2 Curncy"</f>
        <v>G0011Z 13Y BLC2 Curncy</v>
      </c>
      <c r="Q18" s="71" t="str">
        <f>LEFT('C2D_list_curncy'!$L18,7)&amp;BBG_GVT_Tickers!Q$6&amp;"Y BLC2 Curncy"</f>
        <v>G0011Z 14Y BLC2 Curncy</v>
      </c>
      <c r="R18" s="71" t="str">
        <f>LEFT('C2D_list_curncy'!$L18,7)&amp;BBG_GVT_Tickers!R$6&amp;"Y BLC2 Curncy"</f>
        <v>G0011Z 15Y BLC2 Curncy</v>
      </c>
      <c r="S18" s="71" t="str">
        <f>LEFT('C2D_list_curncy'!$L18,7)&amp;BBG_GVT_Tickers!S$6&amp;"Y BLC2 Curncy"</f>
        <v>G0011Z 16Y BLC2 Curncy</v>
      </c>
      <c r="T18" s="71" t="str">
        <f>LEFT('C2D_list_curncy'!$L18,7)&amp;BBG_GVT_Tickers!T$6&amp;"Y BLC2 Curncy"</f>
        <v>G0011Z 17Y BLC2 Curncy</v>
      </c>
      <c r="U18" s="71" t="str">
        <f>LEFT('C2D_list_curncy'!$L18,7)&amp;BBG_GVT_Tickers!U$6&amp;"Y BLC2 Curncy"</f>
        <v>G0011Z 18Y BLC2 Curncy</v>
      </c>
      <c r="V18" s="71" t="str">
        <f>LEFT('C2D_list_curncy'!$L18,7)&amp;BBG_GVT_Tickers!V$6&amp;"Y BLC2 Curncy"</f>
        <v>G0011Z 19Y BLC2 Curncy</v>
      </c>
      <c r="W18" s="71" t="str">
        <f>LEFT('C2D_list_curncy'!$L18,7)&amp;BBG_GVT_Tickers!W$6&amp;"Y BLC2 Curncy"</f>
        <v>G0011Z 20Y BLC2 Curncy</v>
      </c>
      <c r="X18" s="71" t="str">
        <f>LEFT('C2D_list_curncy'!$L18,7)&amp;BBG_GVT_Tickers!X$6&amp;"Y BLC2 Curncy"</f>
        <v>G0011Z 21Y BLC2 Curncy</v>
      </c>
      <c r="Y18" s="71" t="str">
        <f>LEFT('C2D_list_curncy'!$L18,7)&amp;BBG_GVT_Tickers!Y$6&amp;"Y BLC2 Curncy"</f>
        <v>G0011Z 22Y BLC2 Curncy</v>
      </c>
      <c r="Z18" s="71" t="str">
        <f>LEFT('C2D_list_curncy'!$L18,7)&amp;BBG_GVT_Tickers!Z$6&amp;"Y BLC2 Curncy"</f>
        <v>G0011Z 23Y BLC2 Curncy</v>
      </c>
      <c r="AA18" s="71" t="str">
        <f>LEFT('C2D_list_curncy'!$L18,7)&amp;BBG_GVT_Tickers!AA$6&amp;"Y BLC2 Curncy"</f>
        <v>G0011Z 24Y BLC2 Curncy</v>
      </c>
      <c r="AB18" s="71" t="str">
        <f>LEFT('C2D_list_curncy'!$L18,7)&amp;BBG_GVT_Tickers!AB$6&amp;"Y BLC2 Curncy"</f>
        <v>G0011Z 25Y BLC2 Curncy</v>
      </c>
      <c r="AC18" s="71" t="str">
        <f>LEFT('C2D_list_curncy'!$L18,7)&amp;BBG_GVT_Tickers!AC$6&amp;"Y BLC2 Curncy"</f>
        <v>G0011Z 26Y BLC2 Curncy</v>
      </c>
      <c r="AD18" s="71" t="str">
        <f>LEFT('C2D_list_curncy'!$L18,7)&amp;BBG_GVT_Tickers!AD$6&amp;"Y BLC2 Curncy"</f>
        <v>G0011Z 27Y BLC2 Curncy</v>
      </c>
      <c r="AE18" s="71" t="str">
        <f>LEFT('C2D_list_curncy'!$L18,7)&amp;BBG_GVT_Tickers!AE$6&amp;"Y BLC2 Curncy"</f>
        <v>G0011Z 28Y BLC2 Curncy</v>
      </c>
      <c r="AF18" s="71" t="str">
        <f>LEFT('C2D_list_curncy'!$L18,7)&amp;BBG_GVT_Tickers!AF$6&amp;"Y BLC2 Curncy"</f>
        <v>G0011Z 29Y BLC2 Curncy</v>
      </c>
      <c r="AG18" s="71" t="str">
        <f>LEFT('C2D_list_curncy'!$L18,7)&amp;BBG_GVT_Tickers!AG$6&amp;"Y BLC2 Curncy"</f>
        <v>G0011Z 30Y BLC2 Curncy</v>
      </c>
      <c r="AH18" s="71" t="str">
        <f>LEFT('C2D_list_curncy'!$L18,7)&amp;BBG_GVT_Tickers!AH$6&amp;"Y BLC2 Curncy"</f>
        <v>G0011Z 31Y BLC2 Curncy</v>
      </c>
      <c r="AI18" s="71" t="str">
        <f>LEFT('C2D_list_curncy'!$L18,7)&amp;BBG_GVT_Tickers!AI$6&amp;"Y BLC2 Curncy"</f>
        <v>G0011Z 32Y BLC2 Curncy</v>
      </c>
      <c r="AJ18" s="71" t="str">
        <f>LEFT('C2D_list_curncy'!$L18,7)&amp;BBG_GVT_Tickers!AJ$6&amp;"Y BLC2 Curncy"</f>
        <v>G0011Z 33Y BLC2 Curncy</v>
      </c>
      <c r="AK18" s="71" t="str">
        <f>LEFT('C2D_list_curncy'!$L18,7)&amp;BBG_GVT_Tickers!AK$6&amp;"Y BLC2 Curncy"</f>
        <v>G0011Z 34Y BLC2 Curncy</v>
      </c>
      <c r="AL18" s="71" t="str">
        <f>LEFT('C2D_list_curncy'!$L18,7)&amp;BBG_GVT_Tickers!AL$6&amp;"Y BLC2 Curncy"</f>
        <v>G0011Z 35Y BLC2 Curncy</v>
      </c>
      <c r="AM18" s="71" t="str">
        <f>LEFT('C2D_list_curncy'!$L18,7)&amp;BBG_GVT_Tickers!AM$6&amp;"Y BLC2 Curncy"</f>
        <v>G0011Z 36Y BLC2 Curncy</v>
      </c>
      <c r="AN18" s="71" t="str">
        <f>LEFT('C2D_list_curncy'!$L18,7)&amp;BBG_GVT_Tickers!AN$6&amp;"Y BLC2 Curncy"</f>
        <v>G0011Z 37Y BLC2 Curncy</v>
      </c>
      <c r="AO18" s="71" t="str">
        <f>LEFT('C2D_list_curncy'!$L18,7)&amp;BBG_GVT_Tickers!AO$6&amp;"Y BLC2 Curncy"</f>
        <v>G0011Z 38Y BLC2 Curncy</v>
      </c>
      <c r="AP18" s="71" t="str">
        <f>LEFT('C2D_list_curncy'!$L18,7)&amp;BBG_GVT_Tickers!AP$6&amp;"Y BLC2 Curncy"</f>
        <v>G0011Z 39Y BLC2 Curncy</v>
      </c>
      <c r="AQ18" s="71" t="str">
        <f>LEFT('C2D_list_curncy'!$L18,7)&amp;BBG_GVT_Tickers!AQ$6&amp;"Y BLC2 Curncy"</f>
        <v>G0011Z 40Y BLC2 Curncy</v>
      </c>
      <c r="AR18" s="71" t="str">
        <f>LEFT('C2D_list_curncy'!$L18,7)&amp;BBG_GVT_Tickers!AR$6&amp;"Y BLC2 Curncy"</f>
        <v>G0011Z 41Y BLC2 Curncy</v>
      </c>
      <c r="AS18" s="71" t="str">
        <f>LEFT('C2D_list_curncy'!$L18,7)&amp;BBG_GVT_Tickers!AS$6&amp;"Y BLC2 Curncy"</f>
        <v>G0011Z 42Y BLC2 Curncy</v>
      </c>
      <c r="AT18" s="71" t="str">
        <f>LEFT('C2D_list_curncy'!$L18,7)&amp;BBG_GVT_Tickers!AT$6&amp;"Y BLC2 Curncy"</f>
        <v>G0011Z 43Y BLC2 Curncy</v>
      </c>
      <c r="AU18" s="71" t="str">
        <f>LEFT('C2D_list_curncy'!$L18,7)&amp;BBG_GVT_Tickers!AU$6&amp;"Y BLC2 Curncy"</f>
        <v>G0011Z 44Y BLC2 Curncy</v>
      </c>
      <c r="AV18" s="71" t="str">
        <f>LEFT('C2D_list_curncy'!$L18,7)&amp;BBG_GVT_Tickers!AV$6&amp;"Y BLC2 Curncy"</f>
        <v>G0011Z 45Y BLC2 Curncy</v>
      </c>
      <c r="AW18" s="71" t="str">
        <f>LEFT('C2D_list_curncy'!$L18,7)&amp;BBG_GVT_Tickers!AW$6&amp;"Y BLC2 Curncy"</f>
        <v>G0011Z 46Y BLC2 Curncy</v>
      </c>
      <c r="AX18" s="71" t="str">
        <f>LEFT('C2D_list_curncy'!$L18,7)&amp;BBG_GVT_Tickers!AX$6&amp;"Y BLC2 Curncy"</f>
        <v>G0011Z 47Y BLC2 Curncy</v>
      </c>
      <c r="AY18" s="71" t="str">
        <f>LEFT('C2D_list_curncy'!$L18,7)&amp;BBG_GVT_Tickers!AY$6&amp;"Y BLC2 Curncy"</f>
        <v>G0011Z 48Y BLC2 Curncy</v>
      </c>
      <c r="AZ18" s="71" t="str">
        <f>LEFT('C2D_list_curncy'!$L18,7)&amp;BBG_GVT_Tickers!AZ$6&amp;"Y BLC2 Curncy"</f>
        <v>G0011Z 49Y BLC2 Curncy</v>
      </c>
      <c r="BA18" s="71" t="str">
        <f>LEFT('C2D_list_curncy'!$L18,7)&amp;BBG_GVT_Tickers!BA$6&amp;"Y BLC2 Curncy"</f>
        <v>G0011Z 50Y BLC2 Curncy</v>
      </c>
      <c r="BB18" s="71" t="str">
        <f>LEFT('C2D_list_curncy'!$L18,7)&amp;BBG_GVT_Tickers!BB$6&amp;"Y BLC2 Curncy"</f>
        <v>G0011Z 51Y BLC2 Curncy</v>
      </c>
      <c r="BC18" s="71" t="str">
        <f>LEFT('C2D_list_curncy'!$L18,7)&amp;BBG_GVT_Tickers!BC$6&amp;"Y BLC2 Curncy"</f>
        <v>G0011Z 52Y BLC2 Curncy</v>
      </c>
      <c r="BD18" s="71" t="str">
        <f>LEFT('C2D_list_curncy'!$L18,7)&amp;BBG_GVT_Tickers!BD$6&amp;"Y BLC2 Curncy"</f>
        <v>G0011Z 53Y BLC2 Curncy</v>
      </c>
      <c r="BE18" s="71" t="str">
        <f>LEFT('C2D_list_curncy'!$L18,7)&amp;BBG_GVT_Tickers!BE$6&amp;"Y BLC2 Curncy"</f>
        <v>G0011Z 54Y BLC2 Curncy</v>
      </c>
      <c r="BF18" s="71" t="str">
        <f>LEFT('C2D_list_curncy'!$L18,7)&amp;BBG_GVT_Tickers!BF$6&amp;"Y BLC2 Curncy"</f>
        <v>G0011Z 55Y BLC2 Curncy</v>
      </c>
      <c r="BG18" s="71" t="str">
        <f>LEFT('C2D_list_curncy'!$L18,7)&amp;BBG_GVT_Tickers!BG$6&amp;"Y BLC2 Curncy"</f>
        <v>G0011Z 56Y BLC2 Curncy</v>
      </c>
      <c r="BH18" s="71" t="str">
        <f>LEFT('C2D_list_curncy'!$L18,7)&amp;BBG_GVT_Tickers!BH$6&amp;"Y BLC2 Curncy"</f>
        <v>G0011Z 57Y BLC2 Curncy</v>
      </c>
      <c r="BI18" s="71" t="str">
        <f>LEFT('C2D_list_curncy'!$L18,7)&amp;BBG_GVT_Tickers!BI$6&amp;"Y BLC2 Curncy"</f>
        <v>G0011Z 58Y BLC2 Curncy</v>
      </c>
      <c r="BJ18" s="71" t="str">
        <f>LEFT('C2D_list_curncy'!$L18,7)&amp;BBG_GVT_Tickers!BJ$6&amp;"Y BLC2 Curncy"</f>
        <v>G0011Z 59Y BLC2 Curncy</v>
      </c>
      <c r="BK18" s="71" t="str">
        <f>LEFT('C2D_list_curncy'!$L18,7)&amp;BBG_GVT_Tickers!BK$6&amp;"Y BLC2 Curncy"</f>
        <v>G0011Z 60Y BLC2 Curncy</v>
      </c>
    </row>
    <row r="19" spans="2:63" x14ac:dyDescent="0.25">
      <c r="B19" s="65" t="s">
        <v>89</v>
      </c>
      <c r="C19" s="69">
        <v>9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</row>
    <row r="20" spans="2:63" x14ac:dyDescent="0.25">
      <c r="B20" s="65" t="s">
        <v>9</v>
      </c>
      <c r="C20" s="69">
        <v>10</v>
      </c>
      <c r="D20" s="71" t="str">
        <f>LEFT('C2D_list_curncy'!$L20,7)&amp;BBG_GVT_Tickers!D$6&amp;"Y BLC2 Curncy"</f>
        <v>G0081Z 1Y BLC2 Curncy</v>
      </c>
      <c r="E20" s="71" t="str">
        <f>LEFT('C2D_list_curncy'!$L20,7)&amp;BBG_GVT_Tickers!E$6&amp;"Y BLC2 Curncy"</f>
        <v>G0081Z 2Y BLC2 Curncy</v>
      </c>
      <c r="F20" s="71" t="str">
        <f>LEFT('C2D_list_curncy'!$L20,7)&amp;BBG_GVT_Tickers!F$6&amp;"Y BLC2 Curncy"</f>
        <v>G0081Z 3Y BLC2 Curncy</v>
      </c>
      <c r="G20" s="71" t="str">
        <f>LEFT('C2D_list_curncy'!$L20,7)&amp;BBG_GVT_Tickers!G$6&amp;"Y BLC2 Curncy"</f>
        <v>G0081Z 4Y BLC2 Curncy</v>
      </c>
      <c r="H20" s="71" t="str">
        <f>LEFT('C2D_list_curncy'!$L20,7)&amp;BBG_GVT_Tickers!H$6&amp;"Y BLC2 Curncy"</f>
        <v>G0081Z 5Y BLC2 Curncy</v>
      </c>
      <c r="I20" s="71" t="str">
        <f>LEFT('C2D_list_curncy'!$L20,7)&amp;BBG_GVT_Tickers!I$6&amp;"Y BLC2 Curncy"</f>
        <v>G0081Z 6Y BLC2 Curncy</v>
      </c>
      <c r="J20" s="71" t="str">
        <f>LEFT('C2D_list_curncy'!$L20,7)&amp;BBG_GVT_Tickers!J$6&amp;"Y BLC2 Curncy"</f>
        <v>G0081Z 7Y BLC2 Curncy</v>
      </c>
      <c r="K20" s="71" t="str">
        <f>LEFT('C2D_list_curncy'!$L20,7)&amp;BBG_GVT_Tickers!K$6&amp;"Y BLC2 Curncy"</f>
        <v>G0081Z 8Y BLC2 Curncy</v>
      </c>
      <c r="L20" s="71" t="str">
        <f>LEFT('C2D_list_curncy'!$L20,7)&amp;BBG_GVT_Tickers!L$6&amp;"Y BLC2 Curncy"</f>
        <v>G0081Z 9Y BLC2 Curncy</v>
      </c>
      <c r="M20" s="71" t="str">
        <f>LEFT('C2D_list_curncy'!$L20,7)&amp;BBG_GVT_Tickers!M$6&amp;"Y BLC2 Curncy"</f>
        <v>G0081Z 10Y BLC2 Curncy</v>
      </c>
      <c r="N20" s="71" t="str">
        <f>LEFT('C2D_list_curncy'!$L20,7)&amp;BBG_GVT_Tickers!N$6&amp;"Y BLC2 Curncy"</f>
        <v>G0081Z 11Y BLC2 Curncy</v>
      </c>
      <c r="O20" s="71" t="str">
        <f>LEFT('C2D_list_curncy'!$L20,7)&amp;BBG_GVT_Tickers!O$6&amp;"Y BLC2 Curncy"</f>
        <v>G0081Z 12Y BLC2 Curncy</v>
      </c>
      <c r="P20" s="71" t="str">
        <f>LEFT('C2D_list_curncy'!$L20,7)&amp;BBG_GVT_Tickers!P$6&amp;"Y BLC2 Curncy"</f>
        <v>G0081Z 13Y BLC2 Curncy</v>
      </c>
      <c r="Q20" s="71" t="str">
        <f>LEFT('C2D_list_curncy'!$L20,7)&amp;BBG_GVT_Tickers!Q$6&amp;"Y BLC2 Curncy"</f>
        <v>G0081Z 14Y BLC2 Curncy</v>
      </c>
      <c r="R20" s="71" t="str">
        <f>LEFT('C2D_list_curncy'!$L20,7)&amp;BBG_GVT_Tickers!R$6&amp;"Y BLC2 Curncy"</f>
        <v>G0081Z 15Y BLC2 Curncy</v>
      </c>
      <c r="S20" s="71" t="str">
        <f>LEFT('C2D_list_curncy'!$L20,7)&amp;BBG_GVT_Tickers!S$6&amp;"Y BLC2 Curncy"</f>
        <v>G0081Z 16Y BLC2 Curncy</v>
      </c>
      <c r="T20" s="71" t="str">
        <f>LEFT('C2D_list_curncy'!$L20,7)&amp;BBG_GVT_Tickers!T$6&amp;"Y BLC2 Curncy"</f>
        <v>G0081Z 17Y BLC2 Curncy</v>
      </c>
      <c r="U20" s="71" t="str">
        <f>LEFT('C2D_list_curncy'!$L20,7)&amp;BBG_GVT_Tickers!U$6&amp;"Y BLC2 Curncy"</f>
        <v>G0081Z 18Y BLC2 Curncy</v>
      </c>
      <c r="V20" s="71" t="str">
        <f>LEFT('C2D_list_curncy'!$L20,7)&amp;BBG_GVT_Tickers!V$6&amp;"Y BLC2 Curncy"</f>
        <v>G0081Z 19Y BLC2 Curncy</v>
      </c>
      <c r="W20" s="71" t="str">
        <f>LEFT('C2D_list_curncy'!$L20,7)&amp;BBG_GVT_Tickers!W$6&amp;"Y BLC2 Curncy"</f>
        <v>G0081Z 20Y BLC2 Curncy</v>
      </c>
      <c r="X20" s="71" t="str">
        <f>LEFT('C2D_list_curncy'!$L20,7)&amp;BBG_GVT_Tickers!X$6&amp;"Y BLC2 Curncy"</f>
        <v>G0081Z 21Y BLC2 Curncy</v>
      </c>
      <c r="Y20" s="71" t="str">
        <f>LEFT('C2D_list_curncy'!$L20,7)&amp;BBG_GVT_Tickers!Y$6&amp;"Y BLC2 Curncy"</f>
        <v>G0081Z 22Y BLC2 Curncy</v>
      </c>
      <c r="Z20" s="71" t="str">
        <f>LEFT('C2D_list_curncy'!$L20,7)&amp;BBG_GVT_Tickers!Z$6&amp;"Y BLC2 Curncy"</f>
        <v>G0081Z 23Y BLC2 Curncy</v>
      </c>
      <c r="AA20" s="71" t="str">
        <f>LEFT('C2D_list_curncy'!$L20,7)&amp;BBG_GVT_Tickers!AA$6&amp;"Y BLC2 Curncy"</f>
        <v>G0081Z 24Y BLC2 Curncy</v>
      </c>
      <c r="AB20" s="71" t="str">
        <f>LEFT('C2D_list_curncy'!$L20,7)&amp;BBG_GVT_Tickers!AB$6&amp;"Y BLC2 Curncy"</f>
        <v>G0081Z 25Y BLC2 Curncy</v>
      </c>
      <c r="AC20" s="71" t="str">
        <f>LEFT('C2D_list_curncy'!$L20,7)&amp;BBG_GVT_Tickers!AC$6&amp;"Y BLC2 Curncy"</f>
        <v>G0081Z 26Y BLC2 Curncy</v>
      </c>
      <c r="AD20" s="71" t="str">
        <f>LEFT('C2D_list_curncy'!$L20,7)&amp;BBG_GVT_Tickers!AD$6&amp;"Y BLC2 Curncy"</f>
        <v>G0081Z 27Y BLC2 Curncy</v>
      </c>
      <c r="AE20" s="71" t="str">
        <f>LEFT('C2D_list_curncy'!$L20,7)&amp;BBG_GVT_Tickers!AE$6&amp;"Y BLC2 Curncy"</f>
        <v>G0081Z 28Y BLC2 Curncy</v>
      </c>
      <c r="AF20" s="71" t="str">
        <f>LEFT('C2D_list_curncy'!$L20,7)&amp;BBG_GVT_Tickers!AF$6&amp;"Y BLC2 Curncy"</f>
        <v>G0081Z 29Y BLC2 Curncy</v>
      </c>
      <c r="AG20" s="71" t="str">
        <f>LEFT('C2D_list_curncy'!$L20,7)&amp;BBG_GVT_Tickers!AG$6&amp;"Y BLC2 Curncy"</f>
        <v>G0081Z 30Y BLC2 Curncy</v>
      </c>
      <c r="AH20" s="71" t="str">
        <f>LEFT('C2D_list_curncy'!$L20,7)&amp;BBG_GVT_Tickers!AH$6&amp;"Y BLC2 Curncy"</f>
        <v>G0081Z 31Y BLC2 Curncy</v>
      </c>
      <c r="AI20" s="71" t="str">
        <f>LEFT('C2D_list_curncy'!$L20,7)&amp;BBG_GVT_Tickers!AI$6&amp;"Y BLC2 Curncy"</f>
        <v>G0081Z 32Y BLC2 Curncy</v>
      </c>
      <c r="AJ20" s="71" t="str">
        <f>LEFT('C2D_list_curncy'!$L20,7)&amp;BBG_GVT_Tickers!AJ$6&amp;"Y BLC2 Curncy"</f>
        <v>G0081Z 33Y BLC2 Curncy</v>
      </c>
      <c r="AK20" s="71" t="str">
        <f>LEFT('C2D_list_curncy'!$L20,7)&amp;BBG_GVT_Tickers!AK$6&amp;"Y BLC2 Curncy"</f>
        <v>G0081Z 34Y BLC2 Curncy</v>
      </c>
      <c r="AL20" s="71" t="str">
        <f>LEFT('C2D_list_curncy'!$L20,7)&amp;BBG_GVT_Tickers!AL$6&amp;"Y BLC2 Curncy"</f>
        <v>G0081Z 35Y BLC2 Curncy</v>
      </c>
      <c r="AM20" s="71" t="str">
        <f>LEFT('C2D_list_curncy'!$L20,7)&amp;BBG_GVT_Tickers!AM$6&amp;"Y BLC2 Curncy"</f>
        <v>G0081Z 36Y BLC2 Curncy</v>
      </c>
      <c r="AN20" s="71" t="str">
        <f>LEFT('C2D_list_curncy'!$L20,7)&amp;BBG_GVT_Tickers!AN$6&amp;"Y BLC2 Curncy"</f>
        <v>G0081Z 37Y BLC2 Curncy</v>
      </c>
      <c r="AO20" s="71" t="str">
        <f>LEFT('C2D_list_curncy'!$L20,7)&amp;BBG_GVT_Tickers!AO$6&amp;"Y BLC2 Curncy"</f>
        <v>G0081Z 38Y BLC2 Curncy</v>
      </c>
      <c r="AP20" s="71" t="str">
        <f>LEFT('C2D_list_curncy'!$L20,7)&amp;BBG_GVT_Tickers!AP$6&amp;"Y BLC2 Curncy"</f>
        <v>G0081Z 39Y BLC2 Curncy</v>
      </c>
      <c r="AQ20" s="71" t="str">
        <f>LEFT('C2D_list_curncy'!$L20,7)&amp;BBG_GVT_Tickers!AQ$6&amp;"Y BLC2 Curncy"</f>
        <v>G0081Z 40Y BLC2 Curncy</v>
      </c>
      <c r="AR20" s="71" t="str">
        <f>LEFT('C2D_list_curncy'!$L20,7)&amp;BBG_GVT_Tickers!AR$6&amp;"Y BLC2 Curncy"</f>
        <v>G0081Z 41Y BLC2 Curncy</v>
      </c>
      <c r="AS20" s="71" t="str">
        <f>LEFT('C2D_list_curncy'!$L20,7)&amp;BBG_GVT_Tickers!AS$6&amp;"Y BLC2 Curncy"</f>
        <v>G0081Z 42Y BLC2 Curncy</v>
      </c>
      <c r="AT20" s="71" t="str">
        <f>LEFT('C2D_list_curncy'!$L20,7)&amp;BBG_GVT_Tickers!AT$6&amp;"Y BLC2 Curncy"</f>
        <v>G0081Z 43Y BLC2 Curncy</v>
      </c>
      <c r="AU20" s="71" t="str">
        <f>LEFT('C2D_list_curncy'!$L20,7)&amp;BBG_GVT_Tickers!AU$6&amp;"Y BLC2 Curncy"</f>
        <v>G0081Z 44Y BLC2 Curncy</v>
      </c>
      <c r="AV20" s="71" t="str">
        <f>LEFT('C2D_list_curncy'!$L20,7)&amp;BBG_GVT_Tickers!AV$6&amp;"Y BLC2 Curncy"</f>
        <v>G0081Z 45Y BLC2 Curncy</v>
      </c>
      <c r="AW20" s="71" t="str">
        <f>LEFT('C2D_list_curncy'!$L20,7)&amp;BBG_GVT_Tickers!AW$6&amp;"Y BLC2 Curncy"</f>
        <v>G0081Z 46Y BLC2 Curncy</v>
      </c>
      <c r="AX20" s="71" t="str">
        <f>LEFT('C2D_list_curncy'!$L20,7)&amp;BBG_GVT_Tickers!AX$6&amp;"Y BLC2 Curncy"</f>
        <v>G0081Z 47Y BLC2 Curncy</v>
      </c>
      <c r="AY20" s="71" t="str">
        <f>LEFT('C2D_list_curncy'!$L20,7)&amp;BBG_GVT_Tickers!AY$6&amp;"Y BLC2 Curncy"</f>
        <v>G0081Z 48Y BLC2 Curncy</v>
      </c>
      <c r="AZ20" s="71" t="str">
        <f>LEFT('C2D_list_curncy'!$L20,7)&amp;BBG_GVT_Tickers!AZ$6&amp;"Y BLC2 Curncy"</f>
        <v>G0081Z 49Y BLC2 Curncy</v>
      </c>
      <c r="BA20" s="71" t="str">
        <f>LEFT('C2D_list_curncy'!$L20,7)&amp;BBG_GVT_Tickers!BA$6&amp;"Y BLC2 Curncy"</f>
        <v>G0081Z 50Y BLC2 Curncy</v>
      </c>
      <c r="BB20" s="71" t="str">
        <f>LEFT('C2D_list_curncy'!$L20,7)&amp;BBG_GVT_Tickers!BB$6&amp;"Y BLC2 Curncy"</f>
        <v>G0081Z 51Y BLC2 Curncy</v>
      </c>
      <c r="BC20" s="71" t="str">
        <f>LEFT('C2D_list_curncy'!$L20,7)&amp;BBG_GVT_Tickers!BC$6&amp;"Y BLC2 Curncy"</f>
        <v>G0081Z 52Y BLC2 Curncy</v>
      </c>
      <c r="BD20" s="71" t="str">
        <f>LEFT('C2D_list_curncy'!$L20,7)&amp;BBG_GVT_Tickers!BD$6&amp;"Y BLC2 Curncy"</f>
        <v>G0081Z 53Y BLC2 Curncy</v>
      </c>
      <c r="BE20" s="71" t="str">
        <f>LEFT('C2D_list_curncy'!$L20,7)&amp;BBG_GVT_Tickers!BE$6&amp;"Y BLC2 Curncy"</f>
        <v>G0081Z 54Y BLC2 Curncy</v>
      </c>
      <c r="BF20" s="71" t="str">
        <f>LEFT('C2D_list_curncy'!$L20,7)&amp;BBG_GVT_Tickers!BF$6&amp;"Y BLC2 Curncy"</f>
        <v>G0081Z 55Y BLC2 Curncy</v>
      </c>
      <c r="BG20" s="71" t="str">
        <f>LEFT('C2D_list_curncy'!$L20,7)&amp;BBG_GVT_Tickers!BG$6&amp;"Y BLC2 Curncy"</f>
        <v>G0081Z 56Y BLC2 Curncy</v>
      </c>
      <c r="BH20" s="71" t="str">
        <f>LEFT('C2D_list_curncy'!$L20,7)&amp;BBG_GVT_Tickers!BH$6&amp;"Y BLC2 Curncy"</f>
        <v>G0081Z 57Y BLC2 Curncy</v>
      </c>
      <c r="BI20" s="71" t="str">
        <f>LEFT('C2D_list_curncy'!$L20,7)&amp;BBG_GVT_Tickers!BI$6&amp;"Y BLC2 Curncy"</f>
        <v>G0081Z 58Y BLC2 Curncy</v>
      </c>
      <c r="BJ20" s="71" t="str">
        <f>LEFT('C2D_list_curncy'!$L20,7)&amp;BBG_GVT_Tickers!BJ$6&amp;"Y BLC2 Curncy"</f>
        <v>G0081Z 59Y BLC2 Curncy</v>
      </c>
      <c r="BK20" s="71" t="str">
        <f>LEFT('C2D_list_curncy'!$L20,7)&amp;BBG_GVT_Tickers!BK$6&amp;"Y BLC2 Curncy"</f>
        <v>G0081Z 60Y BLC2 Curncy</v>
      </c>
    </row>
    <row r="21" spans="2:63" x14ac:dyDescent="0.25">
      <c r="B21" s="65" t="s">
        <v>11</v>
      </c>
      <c r="C21" s="69">
        <v>11</v>
      </c>
      <c r="D21" s="71" t="str">
        <f>LEFT('C2D_list_curncy'!$L21,7)&amp;BBG_GVT_Tickers!D$6&amp;"Y BLC2 Curncy"</f>
        <v>G0014Z 1Y BLC2 Curncy</v>
      </c>
      <c r="E21" s="71" t="str">
        <f>LEFT('C2D_list_curncy'!$L21,7)&amp;BBG_GVT_Tickers!E$6&amp;"Y BLC2 Curncy"</f>
        <v>G0014Z 2Y BLC2 Curncy</v>
      </c>
      <c r="F21" s="71" t="str">
        <f>LEFT('C2D_list_curncy'!$L21,7)&amp;BBG_GVT_Tickers!F$6&amp;"Y BLC2 Curncy"</f>
        <v>G0014Z 3Y BLC2 Curncy</v>
      </c>
      <c r="G21" s="71" t="str">
        <f>LEFT('C2D_list_curncy'!$L21,7)&amp;BBG_GVT_Tickers!G$6&amp;"Y BLC2 Curncy"</f>
        <v>G0014Z 4Y BLC2 Curncy</v>
      </c>
      <c r="H21" s="71" t="str">
        <f>LEFT('C2D_list_curncy'!$L21,7)&amp;BBG_GVT_Tickers!H$6&amp;"Y BLC2 Curncy"</f>
        <v>G0014Z 5Y BLC2 Curncy</v>
      </c>
      <c r="I21" s="71" t="str">
        <f>LEFT('C2D_list_curncy'!$L21,7)&amp;BBG_GVT_Tickers!I$6&amp;"Y BLC2 Curncy"</f>
        <v>G0014Z 6Y BLC2 Curncy</v>
      </c>
      <c r="J21" s="71" t="str">
        <f>LEFT('C2D_list_curncy'!$L21,7)&amp;BBG_GVT_Tickers!J$6&amp;"Y BLC2 Curncy"</f>
        <v>G0014Z 7Y BLC2 Curncy</v>
      </c>
      <c r="K21" s="71" t="str">
        <f>LEFT('C2D_list_curncy'!$L21,7)&amp;BBG_GVT_Tickers!K$6&amp;"Y BLC2 Curncy"</f>
        <v>G0014Z 8Y BLC2 Curncy</v>
      </c>
      <c r="L21" s="71" t="str">
        <f>LEFT('C2D_list_curncy'!$L21,7)&amp;BBG_GVT_Tickers!L$6&amp;"Y BLC2 Curncy"</f>
        <v>G0014Z 9Y BLC2 Curncy</v>
      </c>
      <c r="M21" s="71" t="str">
        <f>LEFT('C2D_list_curncy'!$L21,7)&amp;BBG_GVT_Tickers!M$6&amp;"Y BLC2 Curncy"</f>
        <v>G0014Z 10Y BLC2 Curncy</v>
      </c>
      <c r="N21" s="71" t="str">
        <f>LEFT('C2D_list_curncy'!$L21,7)&amp;BBG_GVT_Tickers!N$6&amp;"Y BLC2 Curncy"</f>
        <v>G0014Z 11Y BLC2 Curncy</v>
      </c>
      <c r="O21" s="71" t="str">
        <f>LEFT('C2D_list_curncy'!$L21,7)&amp;BBG_GVT_Tickers!O$6&amp;"Y BLC2 Curncy"</f>
        <v>G0014Z 12Y BLC2 Curncy</v>
      </c>
      <c r="P21" s="71" t="str">
        <f>LEFT('C2D_list_curncy'!$L21,7)&amp;BBG_GVT_Tickers!P$6&amp;"Y BLC2 Curncy"</f>
        <v>G0014Z 13Y BLC2 Curncy</v>
      </c>
      <c r="Q21" s="71" t="str">
        <f>LEFT('C2D_list_curncy'!$L21,7)&amp;BBG_GVT_Tickers!Q$6&amp;"Y BLC2 Curncy"</f>
        <v>G0014Z 14Y BLC2 Curncy</v>
      </c>
      <c r="R21" s="71" t="str">
        <f>LEFT('C2D_list_curncy'!$L21,7)&amp;BBG_GVT_Tickers!R$6&amp;"Y BLC2 Curncy"</f>
        <v>G0014Z 15Y BLC2 Curncy</v>
      </c>
      <c r="S21" s="71" t="str">
        <f>LEFT('C2D_list_curncy'!$L21,7)&amp;BBG_GVT_Tickers!S$6&amp;"Y BLC2 Curncy"</f>
        <v>G0014Z 16Y BLC2 Curncy</v>
      </c>
      <c r="T21" s="71" t="str">
        <f>LEFT('C2D_list_curncy'!$L21,7)&amp;BBG_GVT_Tickers!T$6&amp;"Y BLC2 Curncy"</f>
        <v>G0014Z 17Y BLC2 Curncy</v>
      </c>
      <c r="U21" s="71" t="str">
        <f>LEFT('C2D_list_curncy'!$L21,7)&amp;BBG_GVT_Tickers!U$6&amp;"Y BLC2 Curncy"</f>
        <v>G0014Z 18Y BLC2 Curncy</v>
      </c>
      <c r="V21" s="71" t="str">
        <f>LEFT('C2D_list_curncy'!$L21,7)&amp;BBG_GVT_Tickers!V$6&amp;"Y BLC2 Curncy"</f>
        <v>G0014Z 19Y BLC2 Curncy</v>
      </c>
      <c r="W21" s="71" t="str">
        <f>LEFT('C2D_list_curncy'!$L21,7)&amp;BBG_GVT_Tickers!W$6&amp;"Y BLC2 Curncy"</f>
        <v>G0014Z 20Y BLC2 Curncy</v>
      </c>
      <c r="X21" s="71" t="str">
        <f>LEFT('C2D_list_curncy'!$L21,7)&amp;BBG_GVT_Tickers!X$6&amp;"Y BLC2 Curncy"</f>
        <v>G0014Z 21Y BLC2 Curncy</v>
      </c>
      <c r="Y21" s="71" t="str">
        <f>LEFT('C2D_list_curncy'!$L21,7)&amp;BBG_GVT_Tickers!Y$6&amp;"Y BLC2 Curncy"</f>
        <v>G0014Z 22Y BLC2 Curncy</v>
      </c>
      <c r="Z21" s="71" t="str">
        <f>LEFT('C2D_list_curncy'!$L21,7)&amp;BBG_GVT_Tickers!Z$6&amp;"Y BLC2 Curncy"</f>
        <v>G0014Z 23Y BLC2 Curncy</v>
      </c>
      <c r="AA21" s="71" t="str">
        <f>LEFT('C2D_list_curncy'!$L21,7)&amp;BBG_GVT_Tickers!AA$6&amp;"Y BLC2 Curncy"</f>
        <v>G0014Z 24Y BLC2 Curncy</v>
      </c>
      <c r="AB21" s="71" t="str">
        <f>LEFT('C2D_list_curncy'!$L21,7)&amp;BBG_GVT_Tickers!AB$6&amp;"Y BLC2 Curncy"</f>
        <v>G0014Z 25Y BLC2 Curncy</v>
      </c>
      <c r="AC21" s="71" t="str">
        <f>LEFT('C2D_list_curncy'!$L21,7)&amp;BBG_GVT_Tickers!AC$6&amp;"Y BLC2 Curncy"</f>
        <v>G0014Z 26Y BLC2 Curncy</v>
      </c>
      <c r="AD21" s="71" t="str">
        <f>LEFT('C2D_list_curncy'!$L21,7)&amp;BBG_GVT_Tickers!AD$6&amp;"Y BLC2 Curncy"</f>
        <v>G0014Z 27Y BLC2 Curncy</v>
      </c>
      <c r="AE21" s="71" t="str">
        <f>LEFT('C2D_list_curncy'!$L21,7)&amp;BBG_GVT_Tickers!AE$6&amp;"Y BLC2 Curncy"</f>
        <v>G0014Z 28Y BLC2 Curncy</v>
      </c>
      <c r="AF21" s="71" t="str">
        <f>LEFT('C2D_list_curncy'!$L21,7)&amp;BBG_GVT_Tickers!AF$6&amp;"Y BLC2 Curncy"</f>
        <v>G0014Z 29Y BLC2 Curncy</v>
      </c>
      <c r="AG21" s="71" t="str">
        <f>LEFT('C2D_list_curncy'!$L21,7)&amp;BBG_GVT_Tickers!AG$6&amp;"Y BLC2 Curncy"</f>
        <v>G0014Z 30Y BLC2 Curncy</v>
      </c>
      <c r="AH21" s="71" t="str">
        <f>LEFT('C2D_list_curncy'!$L21,7)&amp;BBG_GVT_Tickers!AH$6&amp;"Y BLC2 Curncy"</f>
        <v>G0014Z 31Y BLC2 Curncy</v>
      </c>
      <c r="AI21" s="71" t="str">
        <f>LEFT('C2D_list_curncy'!$L21,7)&amp;BBG_GVT_Tickers!AI$6&amp;"Y BLC2 Curncy"</f>
        <v>G0014Z 32Y BLC2 Curncy</v>
      </c>
      <c r="AJ21" s="71" t="str">
        <f>LEFT('C2D_list_curncy'!$L21,7)&amp;BBG_GVT_Tickers!AJ$6&amp;"Y BLC2 Curncy"</f>
        <v>G0014Z 33Y BLC2 Curncy</v>
      </c>
      <c r="AK21" s="71" t="str">
        <f>LEFT('C2D_list_curncy'!$L21,7)&amp;BBG_GVT_Tickers!AK$6&amp;"Y BLC2 Curncy"</f>
        <v>G0014Z 34Y BLC2 Curncy</v>
      </c>
      <c r="AL21" s="71" t="str">
        <f>LEFT('C2D_list_curncy'!$L21,7)&amp;BBG_GVT_Tickers!AL$6&amp;"Y BLC2 Curncy"</f>
        <v>G0014Z 35Y BLC2 Curncy</v>
      </c>
      <c r="AM21" s="71" t="str">
        <f>LEFT('C2D_list_curncy'!$L21,7)&amp;BBG_GVT_Tickers!AM$6&amp;"Y BLC2 Curncy"</f>
        <v>G0014Z 36Y BLC2 Curncy</v>
      </c>
      <c r="AN21" s="71" t="str">
        <f>LEFT('C2D_list_curncy'!$L21,7)&amp;BBG_GVT_Tickers!AN$6&amp;"Y BLC2 Curncy"</f>
        <v>G0014Z 37Y BLC2 Curncy</v>
      </c>
      <c r="AO21" s="71" t="str">
        <f>LEFT('C2D_list_curncy'!$L21,7)&amp;BBG_GVT_Tickers!AO$6&amp;"Y BLC2 Curncy"</f>
        <v>G0014Z 38Y BLC2 Curncy</v>
      </c>
      <c r="AP21" s="71" t="str">
        <f>LEFT('C2D_list_curncy'!$L21,7)&amp;BBG_GVT_Tickers!AP$6&amp;"Y BLC2 Curncy"</f>
        <v>G0014Z 39Y BLC2 Curncy</v>
      </c>
      <c r="AQ21" s="71" t="str">
        <f>LEFT('C2D_list_curncy'!$L21,7)&amp;BBG_GVT_Tickers!AQ$6&amp;"Y BLC2 Curncy"</f>
        <v>G0014Z 40Y BLC2 Curncy</v>
      </c>
      <c r="AR21" s="71" t="str">
        <f>LEFT('C2D_list_curncy'!$L21,7)&amp;BBG_GVT_Tickers!AR$6&amp;"Y BLC2 Curncy"</f>
        <v>G0014Z 41Y BLC2 Curncy</v>
      </c>
      <c r="AS21" s="71" t="str">
        <f>LEFT('C2D_list_curncy'!$L21,7)&amp;BBG_GVT_Tickers!AS$6&amp;"Y BLC2 Curncy"</f>
        <v>G0014Z 42Y BLC2 Curncy</v>
      </c>
      <c r="AT21" s="71" t="str">
        <f>LEFT('C2D_list_curncy'!$L21,7)&amp;BBG_GVT_Tickers!AT$6&amp;"Y BLC2 Curncy"</f>
        <v>G0014Z 43Y BLC2 Curncy</v>
      </c>
      <c r="AU21" s="71" t="str">
        <f>LEFT('C2D_list_curncy'!$L21,7)&amp;BBG_GVT_Tickers!AU$6&amp;"Y BLC2 Curncy"</f>
        <v>G0014Z 44Y BLC2 Curncy</v>
      </c>
      <c r="AV21" s="71" t="str">
        <f>LEFT('C2D_list_curncy'!$L21,7)&amp;BBG_GVT_Tickers!AV$6&amp;"Y BLC2 Curncy"</f>
        <v>G0014Z 45Y BLC2 Curncy</v>
      </c>
      <c r="AW21" s="71" t="str">
        <f>LEFT('C2D_list_curncy'!$L21,7)&amp;BBG_GVT_Tickers!AW$6&amp;"Y BLC2 Curncy"</f>
        <v>G0014Z 46Y BLC2 Curncy</v>
      </c>
      <c r="AX21" s="71" t="str">
        <f>LEFT('C2D_list_curncy'!$L21,7)&amp;BBG_GVT_Tickers!AX$6&amp;"Y BLC2 Curncy"</f>
        <v>G0014Z 47Y BLC2 Curncy</v>
      </c>
      <c r="AY21" s="71" t="str">
        <f>LEFT('C2D_list_curncy'!$L21,7)&amp;BBG_GVT_Tickers!AY$6&amp;"Y BLC2 Curncy"</f>
        <v>G0014Z 48Y BLC2 Curncy</v>
      </c>
      <c r="AZ21" s="71" t="str">
        <f>LEFT('C2D_list_curncy'!$L21,7)&amp;BBG_GVT_Tickers!AZ$6&amp;"Y BLC2 Curncy"</f>
        <v>G0014Z 49Y BLC2 Curncy</v>
      </c>
      <c r="BA21" s="71" t="str">
        <f>LEFT('C2D_list_curncy'!$L21,7)&amp;BBG_GVT_Tickers!BA$6&amp;"Y BLC2 Curncy"</f>
        <v>G0014Z 50Y BLC2 Curncy</v>
      </c>
      <c r="BB21" s="71" t="str">
        <f>LEFT('C2D_list_curncy'!$L21,7)&amp;BBG_GVT_Tickers!BB$6&amp;"Y BLC2 Curncy"</f>
        <v>G0014Z 51Y BLC2 Curncy</v>
      </c>
      <c r="BC21" s="71" t="str">
        <f>LEFT('C2D_list_curncy'!$L21,7)&amp;BBG_GVT_Tickers!BC$6&amp;"Y BLC2 Curncy"</f>
        <v>G0014Z 52Y BLC2 Curncy</v>
      </c>
      <c r="BD21" s="71" t="str">
        <f>LEFT('C2D_list_curncy'!$L21,7)&amp;BBG_GVT_Tickers!BD$6&amp;"Y BLC2 Curncy"</f>
        <v>G0014Z 53Y BLC2 Curncy</v>
      </c>
      <c r="BE21" s="71" t="str">
        <f>LEFT('C2D_list_curncy'!$L21,7)&amp;BBG_GVT_Tickers!BE$6&amp;"Y BLC2 Curncy"</f>
        <v>G0014Z 54Y BLC2 Curncy</v>
      </c>
      <c r="BF21" s="71" t="str">
        <f>LEFT('C2D_list_curncy'!$L21,7)&amp;BBG_GVT_Tickers!BF$6&amp;"Y BLC2 Curncy"</f>
        <v>G0014Z 55Y BLC2 Curncy</v>
      </c>
      <c r="BG21" s="71" t="str">
        <f>LEFT('C2D_list_curncy'!$L21,7)&amp;BBG_GVT_Tickers!BG$6&amp;"Y BLC2 Curncy"</f>
        <v>G0014Z 56Y BLC2 Curncy</v>
      </c>
      <c r="BH21" s="71" t="str">
        <f>LEFT('C2D_list_curncy'!$L21,7)&amp;BBG_GVT_Tickers!BH$6&amp;"Y BLC2 Curncy"</f>
        <v>G0014Z 57Y BLC2 Curncy</v>
      </c>
      <c r="BI21" s="71" t="str">
        <f>LEFT('C2D_list_curncy'!$L21,7)&amp;BBG_GVT_Tickers!BI$6&amp;"Y BLC2 Curncy"</f>
        <v>G0014Z 58Y BLC2 Curncy</v>
      </c>
      <c r="BJ21" s="71" t="str">
        <f>LEFT('C2D_list_curncy'!$L21,7)&amp;BBG_GVT_Tickers!BJ$6&amp;"Y BLC2 Curncy"</f>
        <v>G0014Z 59Y BLC2 Curncy</v>
      </c>
      <c r="BK21" s="71" t="str">
        <f>LEFT('C2D_list_curncy'!$L21,7)&amp;BBG_GVT_Tickers!BK$6&amp;"Y BLC2 Curncy"</f>
        <v>G0014Z 60Y BLC2 Curncy</v>
      </c>
    </row>
    <row r="22" spans="2:63" x14ac:dyDescent="0.25">
      <c r="B22" s="65" t="s">
        <v>13</v>
      </c>
      <c r="C22" s="69">
        <v>12</v>
      </c>
      <c r="D22" s="71" t="str">
        <f>LEFT('C2D_list_curncy'!$L22,7)&amp;BBG_GVT_Tickers!D$6&amp;"Y BLC2 Curncy"</f>
        <v>G0016Z 1Y BLC2 Curncy</v>
      </c>
      <c r="E22" s="71" t="str">
        <f>LEFT('C2D_list_curncy'!$L22,7)&amp;BBG_GVT_Tickers!E$6&amp;"Y BLC2 Curncy"</f>
        <v>G0016Z 2Y BLC2 Curncy</v>
      </c>
      <c r="F22" s="71" t="str">
        <f>LEFT('C2D_list_curncy'!$L22,7)&amp;BBG_GVT_Tickers!F$6&amp;"Y BLC2 Curncy"</f>
        <v>G0016Z 3Y BLC2 Curncy</v>
      </c>
      <c r="G22" s="71" t="str">
        <f>LEFT('C2D_list_curncy'!$L22,7)&amp;BBG_GVT_Tickers!G$6&amp;"Y BLC2 Curncy"</f>
        <v>G0016Z 4Y BLC2 Curncy</v>
      </c>
      <c r="H22" s="71" t="str">
        <f>LEFT('C2D_list_curncy'!$L22,7)&amp;BBG_GVT_Tickers!H$6&amp;"Y BLC2 Curncy"</f>
        <v>G0016Z 5Y BLC2 Curncy</v>
      </c>
      <c r="I22" s="71" t="str">
        <f>LEFT('C2D_list_curncy'!$L22,7)&amp;BBG_GVT_Tickers!I$6&amp;"Y BLC2 Curncy"</f>
        <v>G0016Z 6Y BLC2 Curncy</v>
      </c>
      <c r="J22" s="71" t="str">
        <f>LEFT('C2D_list_curncy'!$L22,7)&amp;BBG_GVT_Tickers!J$6&amp;"Y BLC2 Curncy"</f>
        <v>G0016Z 7Y BLC2 Curncy</v>
      </c>
      <c r="K22" s="71" t="str">
        <f>LEFT('C2D_list_curncy'!$L22,7)&amp;BBG_GVT_Tickers!K$6&amp;"Y BLC2 Curncy"</f>
        <v>G0016Z 8Y BLC2 Curncy</v>
      </c>
      <c r="L22" s="71" t="str">
        <f>LEFT('C2D_list_curncy'!$L22,7)&amp;BBG_GVT_Tickers!L$6&amp;"Y BLC2 Curncy"</f>
        <v>G0016Z 9Y BLC2 Curncy</v>
      </c>
      <c r="M22" s="71" t="str">
        <f>LEFT('C2D_list_curncy'!$L22,7)&amp;BBG_GVT_Tickers!M$6&amp;"Y BLC2 Curncy"</f>
        <v>G0016Z 10Y BLC2 Curncy</v>
      </c>
      <c r="N22" s="71" t="str">
        <f>LEFT('C2D_list_curncy'!$L22,7)&amp;BBG_GVT_Tickers!N$6&amp;"Y BLC2 Curncy"</f>
        <v>G0016Z 11Y BLC2 Curncy</v>
      </c>
      <c r="O22" s="71" t="str">
        <f>LEFT('C2D_list_curncy'!$L22,7)&amp;BBG_GVT_Tickers!O$6&amp;"Y BLC2 Curncy"</f>
        <v>G0016Z 12Y BLC2 Curncy</v>
      </c>
      <c r="P22" s="71" t="str">
        <f>LEFT('C2D_list_curncy'!$L22,7)&amp;BBG_GVT_Tickers!P$6&amp;"Y BLC2 Curncy"</f>
        <v>G0016Z 13Y BLC2 Curncy</v>
      </c>
      <c r="Q22" s="71" t="str">
        <f>LEFT('C2D_list_curncy'!$L22,7)&amp;BBG_GVT_Tickers!Q$6&amp;"Y BLC2 Curncy"</f>
        <v>G0016Z 14Y BLC2 Curncy</v>
      </c>
      <c r="R22" s="71" t="str">
        <f>LEFT('C2D_list_curncy'!$L22,7)&amp;BBG_GVT_Tickers!R$6&amp;"Y BLC2 Curncy"</f>
        <v>G0016Z 15Y BLC2 Curncy</v>
      </c>
      <c r="S22" s="71" t="str">
        <f>LEFT('C2D_list_curncy'!$L22,7)&amp;BBG_GVT_Tickers!S$6&amp;"Y BLC2 Curncy"</f>
        <v>G0016Z 16Y BLC2 Curncy</v>
      </c>
      <c r="T22" s="71" t="str">
        <f>LEFT('C2D_list_curncy'!$L22,7)&amp;BBG_GVT_Tickers!T$6&amp;"Y BLC2 Curncy"</f>
        <v>G0016Z 17Y BLC2 Curncy</v>
      </c>
      <c r="U22" s="71" t="str">
        <f>LEFT('C2D_list_curncy'!$L22,7)&amp;BBG_GVT_Tickers!U$6&amp;"Y BLC2 Curncy"</f>
        <v>G0016Z 18Y BLC2 Curncy</v>
      </c>
      <c r="V22" s="71" t="str">
        <f>LEFT('C2D_list_curncy'!$L22,7)&amp;BBG_GVT_Tickers!V$6&amp;"Y BLC2 Curncy"</f>
        <v>G0016Z 19Y BLC2 Curncy</v>
      </c>
      <c r="W22" s="71" t="str">
        <f>LEFT('C2D_list_curncy'!$L22,7)&amp;BBG_GVT_Tickers!W$6&amp;"Y BLC2 Curncy"</f>
        <v>G0016Z 20Y BLC2 Curncy</v>
      </c>
      <c r="X22" s="71" t="str">
        <f>LEFT('C2D_list_curncy'!$L22,7)&amp;BBG_GVT_Tickers!X$6&amp;"Y BLC2 Curncy"</f>
        <v>G0016Z 21Y BLC2 Curncy</v>
      </c>
      <c r="Y22" s="71" t="str">
        <f>LEFT('C2D_list_curncy'!$L22,7)&amp;BBG_GVT_Tickers!Y$6&amp;"Y BLC2 Curncy"</f>
        <v>G0016Z 22Y BLC2 Curncy</v>
      </c>
      <c r="Z22" s="71" t="str">
        <f>LEFT('C2D_list_curncy'!$L22,7)&amp;BBG_GVT_Tickers!Z$6&amp;"Y BLC2 Curncy"</f>
        <v>G0016Z 23Y BLC2 Curncy</v>
      </c>
      <c r="AA22" s="71" t="str">
        <f>LEFT('C2D_list_curncy'!$L22,7)&amp;BBG_GVT_Tickers!AA$6&amp;"Y BLC2 Curncy"</f>
        <v>G0016Z 24Y BLC2 Curncy</v>
      </c>
      <c r="AB22" s="71" t="str">
        <f>LEFT('C2D_list_curncy'!$L22,7)&amp;BBG_GVT_Tickers!AB$6&amp;"Y BLC2 Curncy"</f>
        <v>G0016Z 25Y BLC2 Curncy</v>
      </c>
      <c r="AC22" s="71" t="str">
        <f>LEFT('C2D_list_curncy'!$L22,7)&amp;BBG_GVT_Tickers!AC$6&amp;"Y BLC2 Curncy"</f>
        <v>G0016Z 26Y BLC2 Curncy</v>
      </c>
      <c r="AD22" s="71" t="str">
        <f>LEFT('C2D_list_curncy'!$L22,7)&amp;BBG_GVT_Tickers!AD$6&amp;"Y BLC2 Curncy"</f>
        <v>G0016Z 27Y BLC2 Curncy</v>
      </c>
      <c r="AE22" s="71" t="str">
        <f>LEFT('C2D_list_curncy'!$L22,7)&amp;BBG_GVT_Tickers!AE$6&amp;"Y BLC2 Curncy"</f>
        <v>G0016Z 28Y BLC2 Curncy</v>
      </c>
      <c r="AF22" s="71" t="str">
        <f>LEFT('C2D_list_curncy'!$L22,7)&amp;BBG_GVT_Tickers!AF$6&amp;"Y BLC2 Curncy"</f>
        <v>G0016Z 29Y BLC2 Curncy</v>
      </c>
      <c r="AG22" s="71" t="str">
        <f>LEFT('C2D_list_curncy'!$L22,7)&amp;BBG_GVT_Tickers!AG$6&amp;"Y BLC2 Curncy"</f>
        <v>G0016Z 30Y BLC2 Curncy</v>
      </c>
      <c r="AH22" s="71" t="str">
        <f>LEFT('C2D_list_curncy'!$L22,7)&amp;BBG_GVT_Tickers!AH$6&amp;"Y BLC2 Curncy"</f>
        <v>G0016Z 31Y BLC2 Curncy</v>
      </c>
      <c r="AI22" s="71" t="str">
        <f>LEFT('C2D_list_curncy'!$L22,7)&amp;BBG_GVT_Tickers!AI$6&amp;"Y BLC2 Curncy"</f>
        <v>G0016Z 32Y BLC2 Curncy</v>
      </c>
      <c r="AJ22" s="71" t="str">
        <f>LEFT('C2D_list_curncy'!$L22,7)&amp;BBG_GVT_Tickers!AJ$6&amp;"Y BLC2 Curncy"</f>
        <v>G0016Z 33Y BLC2 Curncy</v>
      </c>
      <c r="AK22" s="71" t="str">
        <f>LEFT('C2D_list_curncy'!$L22,7)&amp;BBG_GVT_Tickers!AK$6&amp;"Y BLC2 Curncy"</f>
        <v>G0016Z 34Y BLC2 Curncy</v>
      </c>
      <c r="AL22" s="71" t="str">
        <f>LEFT('C2D_list_curncy'!$L22,7)&amp;BBG_GVT_Tickers!AL$6&amp;"Y BLC2 Curncy"</f>
        <v>G0016Z 35Y BLC2 Curncy</v>
      </c>
      <c r="AM22" s="71" t="str">
        <f>LEFT('C2D_list_curncy'!$L22,7)&amp;BBG_GVT_Tickers!AM$6&amp;"Y BLC2 Curncy"</f>
        <v>G0016Z 36Y BLC2 Curncy</v>
      </c>
      <c r="AN22" s="71" t="str">
        <f>LEFT('C2D_list_curncy'!$L22,7)&amp;BBG_GVT_Tickers!AN$6&amp;"Y BLC2 Curncy"</f>
        <v>G0016Z 37Y BLC2 Curncy</v>
      </c>
      <c r="AO22" s="71" t="str">
        <f>LEFT('C2D_list_curncy'!$L22,7)&amp;BBG_GVT_Tickers!AO$6&amp;"Y BLC2 Curncy"</f>
        <v>G0016Z 38Y BLC2 Curncy</v>
      </c>
      <c r="AP22" s="71" t="str">
        <f>LEFT('C2D_list_curncy'!$L22,7)&amp;BBG_GVT_Tickers!AP$6&amp;"Y BLC2 Curncy"</f>
        <v>G0016Z 39Y BLC2 Curncy</v>
      </c>
      <c r="AQ22" s="71" t="str">
        <f>LEFT('C2D_list_curncy'!$L22,7)&amp;BBG_GVT_Tickers!AQ$6&amp;"Y BLC2 Curncy"</f>
        <v>G0016Z 40Y BLC2 Curncy</v>
      </c>
      <c r="AR22" s="71" t="str">
        <f>LEFT('C2D_list_curncy'!$L22,7)&amp;BBG_GVT_Tickers!AR$6&amp;"Y BLC2 Curncy"</f>
        <v>G0016Z 41Y BLC2 Curncy</v>
      </c>
      <c r="AS22" s="71" t="str">
        <f>LEFT('C2D_list_curncy'!$L22,7)&amp;BBG_GVT_Tickers!AS$6&amp;"Y BLC2 Curncy"</f>
        <v>G0016Z 42Y BLC2 Curncy</v>
      </c>
      <c r="AT22" s="71" t="str">
        <f>LEFT('C2D_list_curncy'!$L22,7)&amp;BBG_GVT_Tickers!AT$6&amp;"Y BLC2 Curncy"</f>
        <v>G0016Z 43Y BLC2 Curncy</v>
      </c>
      <c r="AU22" s="71" t="str">
        <f>LEFT('C2D_list_curncy'!$L22,7)&amp;BBG_GVT_Tickers!AU$6&amp;"Y BLC2 Curncy"</f>
        <v>G0016Z 44Y BLC2 Curncy</v>
      </c>
      <c r="AV22" s="71" t="str">
        <f>LEFT('C2D_list_curncy'!$L22,7)&amp;BBG_GVT_Tickers!AV$6&amp;"Y BLC2 Curncy"</f>
        <v>G0016Z 45Y BLC2 Curncy</v>
      </c>
      <c r="AW22" s="71" t="str">
        <f>LEFT('C2D_list_curncy'!$L22,7)&amp;BBG_GVT_Tickers!AW$6&amp;"Y BLC2 Curncy"</f>
        <v>G0016Z 46Y BLC2 Curncy</v>
      </c>
      <c r="AX22" s="71" t="str">
        <f>LEFT('C2D_list_curncy'!$L22,7)&amp;BBG_GVT_Tickers!AX$6&amp;"Y BLC2 Curncy"</f>
        <v>G0016Z 47Y BLC2 Curncy</v>
      </c>
      <c r="AY22" s="71" t="str">
        <f>LEFT('C2D_list_curncy'!$L22,7)&amp;BBG_GVT_Tickers!AY$6&amp;"Y BLC2 Curncy"</f>
        <v>G0016Z 48Y BLC2 Curncy</v>
      </c>
      <c r="AZ22" s="71" t="str">
        <f>LEFT('C2D_list_curncy'!$L22,7)&amp;BBG_GVT_Tickers!AZ$6&amp;"Y BLC2 Curncy"</f>
        <v>G0016Z 49Y BLC2 Curncy</v>
      </c>
      <c r="BA22" s="71" t="str">
        <f>LEFT('C2D_list_curncy'!$L22,7)&amp;BBG_GVT_Tickers!BA$6&amp;"Y BLC2 Curncy"</f>
        <v>G0016Z 50Y BLC2 Curncy</v>
      </c>
      <c r="BB22" s="71" t="str">
        <f>LEFT('C2D_list_curncy'!$L22,7)&amp;BBG_GVT_Tickers!BB$6&amp;"Y BLC2 Curncy"</f>
        <v>G0016Z 51Y BLC2 Curncy</v>
      </c>
      <c r="BC22" s="71" t="str">
        <f>LEFT('C2D_list_curncy'!$L22,7)&amp;BBG_GVT_Tickers!BC$6&amp;"Y BLC2 Curncy"</f>
        <v>G0016Z 52Y BLC2 Curncy</v>
      </c>
      <c r="BD22" s="71" t="str">
        <f>LEFT('C2D_list_curncy'!$L22,7)&amp;BBG_GVT_Tickers!BD$6&amp;"Y BLC2 Curncy"</f>
        <v>G0016Z 53Y BLC2 Curncy</v>
      </c>
      <c r="BE22" s="71" t="str">
        <f>LEFT('C2D_list_curncy'!$L22,7)&amp;BBG_GVT_Tickers!BE$6&amp;"Y BLC2 Curncy"</f>
        <v>G0016Z 54Y BLC2 Curncy</v>
      </c>
      <c r="BF22" s="71" t="str">
        <f>LEFT('C2D_list_curncy'!$L22,7)&amp;BBG_GVT_Tickers!BF$6&amp;"Y BLC2 Curncy"</f>
        <v>G0016Z 55Y BLC2 Curncy</v>
      </c>
      <c r="BG22" s="71" t="str">
        <f>LEFT('C2D_list_curncy'!$L22,7)&amp;BBG_GVT_Tickers!BG$6&amp;"Y BLC2 Curncy"</f>
        <v>G0016Z 56Y BLC2 Curncy</v>
      </c>
      <c r="BH22" s="71" t="str">
        <f>LEFT('C2D_list_curncy'!$L22,7)&amp;BBG_GVT_Tickers!BH$6&amp;"Y BLC2 Curncy"</f>
        <v>G0016Z 57Y BLC2 Curncy</v>
      </c>
      <c r="BI22" s="71" t="str">
        <f>LEFT('C2D_list_curncy'!$L22,7)&amp;BBG_GVT_Tickers!BI$6&amp;"Y BLC2 Curncy"</f>
        <v>G0016Z 58Y BLC2 Curncy</v>
      </c>
      <c r="BJ22" s="71" t="str">
        <f>LEFT('C2D_list_curncy'!$L22,7)&amp;BBG_GVT_Tickers!BJ$6&amp;"Y BLC2 Curncy"</f>
        <v>G0016Z 59Y BLC2 Curncy</v>
      </c>
      <c r="BK22" s="71" t="str">
        <f>LEFT('C2D_list_curncy'!$L22,7)&amp;BBG_GVT_Tickers!BK$6&amp;"Y BLC2 Curncy"</f>
        <v>G0016Z 60Y BLC2 Curncy</v>
      </c>
    </row>
    <row r="23" spans="2:63" x14ac:dyDescent="0.25">
      <c r="B23" s="65" t="s">
        <v>15</v>
      </c>
      <c r="C23" s="69">
        <v>13</v>
      </c>
      <c r="D23" s="71" t="str">
        <f>LEFT('C2D_list_curncy'!$L23,7)&amp;BBG_GVT_Tickers!D$6&amp;"Y BLC2 Curncy"</f>
        <v>G0156Z 1Y BLC2 Curncy</v>
      </c>
      <c r="E23" s="71" t="str">
        <f>LEFT('C2D_list_curncy'!$L23,7)&amp;BBG_GVT_Tickers!E$6&amp;"Y BLC2 Curncy"</f>
        <v>G0156Z 2Y BLC2 Curncy</v>
      </c>
      <c r="F23" s="71" t="str">
        <f>LEFT('C2D_list_curncy'!$L23,7)&amp;BBG_GVT_Tickers!F$6&amp;"Y BLC2 Curncy"</f>
        <v>G0156Z 3Y BLC2 Curncy</v>
      </c>
      <c r="G23" s="71" t="str">
        <f>LEFT('C2D_list_curncy'!$L23,7)&amp;BBG_GVT_Tickers!G$6&amp;"Y BLC2 Curncy"</f>
        <v>G0156Z 4Y BLC2 Curncy</v>
      </c>
      <c r="H23" s="71" t="str">
        <f>LEFT('C2D_list_curncy'!$L23,7)&amp;BBG_GVT_Tickers!H$6&amp;"Y BLC2 Curncy"</f>
        <v>G0156Z 5Y BLC2 Curncy</v>
      </c>
      <c r="I23" s="71" t="str">
        <f>LEFT('C2D_list_curncy'!$L23,7)&amp;BBG_GVT_Tickers!I$6&amp;"Y BLC2 Curncy"</f>
        <v>G0156Z 6Y BLC2 Curncy</v>
      </c>
      <c r="J23" s="71" t="str">
        <f>LEFT('C2D_list_curncy'!$L23,7)&amp;BBG_GVT_Tickers!J$6&amp;"Y BLC2 Curncy"</f>
        <v>G0156Z 7Y BLC2 Curncy</v>
      </c>
      <c r="K23" s="71" t="str">
        <f>LEFT('C2D_list_curncy'!$L23,7)&amp;BBG_GVT_Tickers!K$6&amp;"Y BLC2 Curncy"</f>
        <v>G0156Z 8Y BLC2 Curncy</v>
      </c>
      <c r="L23" s="71" t="str">
        <f>LEFT('C2D_list_curncy'!$L23,7)&amp;BBG_GVT_Tickers!L$6&amp;"Y BLC2 Curncy"</f>
        <v>G0156Z 9Y BLC2 Curncy</v>
      </c>
      <c r="M23" s="71" t="str">
        <f>LEFT('C2D_list_curncy'!$L23,7)&amp;BBG_GVT_Tickers!M$6&amp;"Y BLC2 Curncy"</f>
        <v>G0156Z 10Y BLC2 Curncy</v>
      </c>
      <c r="N23" s="71" t="str">
        <f>LEFT('C2D_list_curncy'!$L23,7)&amp;BBG_GVT_Tickers!N$6&amp;"Y BLC2 Curncy"</f>
        <v>G0156Z 11Y BLC2 Curncy</v>
      </c>
      <c r="O23" s="71" t="str">
        <f>LEFT('C2D_list_curncy'!$L23,7)&amp;BBG_GVT_Tickers!O$6&amp;"Y BLC2 Curncy"</f>
        <v>G0156Z 12Y BLC2 Curncy</v>
      </c>
      <c r="P23" s="71" t="str">
        <f>LEFT('C2D_list_curncy'!$L23,7)&amp;BBG_GVT_Tickers!P$6&amp;"Y BLC2 Curncy"</f>
        <v>G0156Z 13Y BLC2 Curncy</v>
      </c>
      <c r="Q23" s="71" t="str">
        <f>LEFT('C2D_list_curncy'!$L23,7)&amp;BBG_GVT_Tickers!Q$6&amp;"Y BLC2 Curncy"</f>
        <v>G0156Z 14Y BLC2 Curncy</v>
      </c>
      <c r="R23" s="71" t="str">
        <f>LEFT('C2D_list_curncy'!$L23,7)&amp;BBG_GVT_Tickers!R$6&amp;"Y BLC2 Curncy"</f>
        <v>G0156Z 15Y BLC2 Curncy</v>
      </c>
      <c r="S23" s="71" t="str">
        <f>LEFT('C2D_list_curncy'!$L23,7)&amp;BBG_GVT_Tickers!S$6&amp;"Y BLC2 Curncy"</f>
        <v>G0156Z 16Y BLC2 Curncy</v>
      </c>
      <c r="T23" s="71" t="str">
        <f>LEFT('C2D_list_curncy'!$L23,7)&amp;BBG_GVT_Tickers!T$6&amp;"Y BLC2 Curncy"</f>
        <v>G0156Z 17Y BLC2 Curncy</v>
      </c>
      <c r="U23" s="71" t="str">
        <f>LEFT('C2D_list_curncy'!$L23,7)&amp;BBG_GVT_Tickers!U$6&amp;"Y BLC2 Curncy"</f>
        <v>G0156Z 18Y BLC2 Curncy</v>
      </c>
      <c r="V23" s="71" t="str">
        <f>LEFT('C2D_list_curncy'!$L23,7)&amp;BBG_GVT_Tickers!V$6&amp;"Y BLC2 Curncy"</f>
        <v>G0156Z 19Y BLC2 Curncy</v>
      </c>
      <c r="W23" s="71" t="str">
        <f>LEFT('C2D_list_curncy'!$L23,7)&amp;BBG_GVT_Tickers!W$6&amp;"Y BLC2 Curncy"</f>
        <v>G0156Z 20Y BLC2 Curncy</v>
      </c>
      <c r="X23" s="71" t="str">
        <f>LEFT('C2D_list_curncy'!$L23,7)&amp;BBG_GVT_Tickers!X$6&amp;"Y BLC2 Curncy"</f>
        <v>G0156Z 21Y BLC2 Curncy</v>
      </c>
      <c r="Y23" s="71" t="str">
        <f>LEFT('C2D_list_curncy'!$L23,7)&amp;BBG_GVT_Tickers!Y$6&amp;"Y BLC2 Curncy"</f>
        <v>G0156Z 22Y BLC2 Curncy</v>
      </c>
      <c r="Z23" s="71" t="str">
        <f>LEFT('C2D_list_curncy'!$L23,7)&amp;BBG_GVT_Tickers!Z$6&amp;"Y BLC2 Curncy"</f>
        <v>G0156Z 23Y BLC2 Curncy</v>
      </c>
      <c r="AA23" s="71" t="str">
        <f>LEFT('C2D_list_curncy'!$L23,7)&amp;BBG_GVT_Tickers!AA$6&amp;"Y BLC2 Curncy"</f>
        <v>G0156Z 24Y BLC2 Curncy</v>
      </c>
      <c r="AB23" s="71" t="str">
        <f>LEFT('C2D_list_curncy'!$L23,7)&amp;BBG_GVT_Tickers!AB$6&amp;"Y BLC2 Curncy"</f>
        <v>G0156Z 25Y BLC2 Curncy</v>
      </c>
      <c r="AC23" s="71" t="str">
        <f>LEFT('C2D_list_curncy'!$L23,7)&amp;BBG_GVT_Tickers!AC$6&amp;"Y BLC2 Curncy"</f>
        <v>G0156Z 26Y BLC2 Curncy</v>
      </c>
      <c r="AD23" s="71" t="str">
        <f>LEFT('C2D_list_curncy'!$L23,7)&amp;BBG_GVT_Tickers!AD$6&amp;"Y BLC2 Curncy"</f>
        <v>G0156Z 27Y BLC2 Curncy</v>
      </c>
      <c r="AE23" s="71" t="str">
        <f>LEFT('C2D_list_curncy'!$L23,7)&amp;BBG_GVT_Tickers!AE$6&amp;"Y BLC2 Curncy"</f>
        <v>G0156Z 28Y BLC2 Curncy</v>
      </c>
      <c r="AF23" s="71" t="str">
        <f>LEFT('C2D_list_curncy'!$L23,7)&amp;BBG_GVT_Tickers!AF$6&amp;"Y BLC2 Curncy"</f>
        <v>G0156Z 29Y BLC2 Curncy</v>
      </c>
      <c r="AG23" s="71" t="str">
        <f>LEFT('C2D_list_curncy'!$L23,7)&amp;BBG_GVT_Tickers!AG$6&amp;"Y BLC2 Curncy"</f>
        <v>G0156Z 30Y BLC2 Curncy</v>
      </c>
      <c r="AH23" s="71" t="str">
        <f>LEFT('C2D_list_curncy'!$L23,7)&amp;BBG_GVT_Tickers!AH$6&amp;"Y BLC2 Curncy"</f>
        <v>G0156Z 31Y BLC2 Curncy</v>
      </c>
      <c r="AI23" s="71" t="str">
        <f>LEFT('C2D_list_curncy'!$L23,7)&amp;BBG_GVT_Tickers!AI$6&amp;"Y BLC2 Curncy"</f>
        <v>G0156Z 32Y BLC2 Curncy</v>
      </c>
      <c r="AJ23" s="71" t="str">
        <f>LEFT('C2D_list_curncy'!$L23,7)&amp;BBG_GVT_Tickers!AJ$6&amp;"Y BLC2 Curncy"</f>
        <v>G0156Z 33Y BLC2 Curncy</v>
      </c>
      <c r="AK23" s="71" t="str">
        <f>LEFT('C2D_list_curncy'!$L23,7)&amp;BBG_GVT_Tickers!AK$6&amp;"Y BLC2 Curncy"</f>
        <v>G0156Z 34Y BLC2 Curncy</v>
      </c>
      <c r="AL23" s="71" t="str">
        <f>LEFT('C2D_list_curncy'!$L23,7)&amp;BBG_GVT_Tickers!AL$6&amp;"Y BLC2 Curncy"</f>
        <v>G0156Z 35Y BLC2 Curncy</v>
      </c>
      <c r="AM23" s="71" t="str">
        <f>LEFT('C2D_list_curncy'!$L23,7)&amp;BBG_GVT_Tickers!AM$6&amp;"Y BLC2 Curncy"</f>
        <v>G0156Z 36Y BLC2 Curncy</v>
      </c>
      <c r="AN23" s="71" t="str">
        <f>LEFT('C2D_list_curncy'!$L23,7)&amp;BBG_GVT_Tickers!AN$6&amp;"Y BLC2 Curncy"</f>
        <v>G0156Z 37Y BLC2 Curncy</v>
      </c>
      <c r="AO23" s="71" t="str">
        <f>LEFT('C2D_list_curncy'!$L23,7)&amp;BBG_GVT_Tickers!AO$6&amp;"Y BLC2 Curncy"</f>
        <v>G0156Z 38Y BLC2 Curncy</v>
      </c>
      <c r="AP23" s="71" t="str">
        <f>LEFT('C2D_list_curncy'!$L23,7)&amp;BBG_GVT_Tickers!AP$6&amp;"Y BLC2 Curncy"</f>
        <v>G0156Z 39Y BLC2 Curncy</v>
      </c>
      <c r="AQ23" s="71" t="str">
        <f>LEFT('C2D_list_curncy'!$L23,7)&amp;BBG_GVT_Tickers!AQ$6&amp;"Y BLC2 Curncy"</f>
        <v>G0156Z 40Y BLC2 Curncy</v>
      </c>
      <c r="AR23" s="71" t="str">
        <f>LEFT('C2D_list_curncy'!$L23,7)&amp;BBG_GVT_Tickers!AR$6&amp;"Y BLC2 Curncy"</f>
        <v>G0156Z 41Y BLC2 Curncy</v>
      </c>
      <c r="AS23" s="71" t="str">
        <f>LEFT('C2D_list_curncy'!$L23,7)&amp;BBG_GVT_Tickers!AS$6&amp;"Y BLC2 Curncy"</f>
        <v>G0156Z 42Y BLC2 Curncy</v>
      </c>
      <c r="AT23" s="71" t="str">
        <f>LEFT('C2D_list_curncy'!$L23,7)&amp;BBG_GVT_Tickers!AT$6&amp;"Y BLC2 Curncy"</f>
        <v>G0156Z 43Y BLC2 Curncy</v>
      </c>
      <c r="AU23" s="71" t="str">
        <f>LEFT('C2D_list_curncy'!$L23,7)&amp;BBG_GVT_Tickers!AU$6&amp;"Y BLC2 Curncy"</f>
        <v>G0156Z 44Y BLC2 Curncy</v>
      </c>
      <c r="AV23" s="71" t="str">
        <f>LEFT('C2D_list_curncy'!$L23,7)&amp;BBG_GVT_Tickers!AV$6&amp;"Y BLC2 Curncy"</f>
        <v>G0156Z 45Y BLC2 Curncy</v>
      </c>
      <c r="AW23" s="71" t="str">
        <f>LEFT('C2D_list_curncy'!$L23,7)&amp;BBG_GVT_Tickers!AW$6&amp;"Y BLC2 Curncy"</f>
        <v>G0156Z 46Y BLC2 Curncy</v>
      </c>
      <c r="AX23" s="71" t="str">
        <f>LEFT('C2D_list_curncy'!$L23,7)&amp;BBG_GVT_Tickers!AX$6&amp;"Y BLC2 Curncy"</f>
        <v>G0156Z 47Y BLC2 Curncy</v>
      </c>
      <c r="AY23" s="71" t="str">
        <f>LEFT('C2D_list_curncy'!$L23,7)&amp;BBG_GVT_Tickers!AY$6&amp;"Y BLC2 Curncy"</f>
        <v>G0156Z 48Y BLC2 Curncy</v>
      </c>
      <c r="AZ23" s="71" t="str">
        <f>LEFT('C2D_list_curncy'!$L23,7)&amp;BBG_GVT_Tickers!AZ$6&amp;"Y BLC2 Curncy"</f>
        <v>G0156Z 49Y BLC2 Curncy</v>
      </c>
      <c r="BA23" s="71" t="str">
        <f>LEFT('C2D_list_curncy'!$L23,7)&amp;BBG_GVT_Tickers!BA$6&amp;"Y BLC2 Curncy"</f>
        <v>G0156Z 50Y BLC2 Curncy</v>
      </c>
      <c r="BB23" s="71" t="str">
        <f>LEFT('C2D_list_curncy'!$L23,7)&amp;BBG_GVT_Tickers!BB$6&amp;"Y BLC2 Curncy"</f>
        <v>G0156Z 51Y BLC2 Curncy</v>
      </c>
      <c r="BC23" s="71" t="str">
        <f>LEFT('C2D_list_curncy'!$L23,7)&amp;BBG_GVT_Tickers!BC$6&amp;"Y BLC2 Curncy"</f>
        <v>G0156Z 52Y BLC2 Curncy</v>
      </c>
      <c r="BD23" s="71" t="str">
        <f>LEFT('C2D_list_curncy'!$L23,7)&amp;BBG_GVT_Tickers!BD$6&amp;"Y BLC2 Curncy"</f>
        <v>G0156Z 53Y BLC2 Curncy</v>
      </c>
      <c r="BE23" s="71" t="str">
        <f>LEFT('C2D_list_curncy'!$L23,7)&amp;BBG_GVT_Tickers!BE$6&amp;"Y BLC2 Curncy"</f>
        <v>G0156Z 54Y BLC2 Curncy</v>
      </c>
      <c r="BF23" s="71" t="str">
        <f>LEFT('C2D_list_curncy'!$L23,7)&amp;BBG_GVT_Tickers!BF$6&amp;"Y BLC2 Curncy"</f>
        <v>G0156Z 55Y BLC2 Curncy</v>
      </c>
      <c r="BG23" s="71" t="str">
        <f>LEFT('C2D_list_curncy'!$L23,7)&amp;BBG_GVT_Tickers!BG$6&amp;"Y BLC2 Curncy"</f>
        <v>G0156Z 56Y BLC2 Curncy</v>
      </c>
      <c r="BH23" s="71" t="str">
        <f>LEFT('C2D_list_curncy'!$L23,7)&amp;BBG_GVT_Tickers!BH$6&amp;"Y BLC2 Curncy"</f>
        <v>G0156Z 57Y BLC2 Curncy</v>
      </c>
      <c r="BI23" s="71" t="str">
        <f>LEFT('C2D_list_curncy'!$L23,7)&amp;BBG_GVT_Tickers!BI$6&amp;"Y BLC2 Curncy"</f>
        <v>G0156Z 58Y BLC2 Curncy</v>
      </c>
      <c r="BJ23" s="71" t="str">
        <f>LEFT('C2D_list_curncy'!$L23,7)&amp;BBG_GVT_Tickers!BJ$6&amp;"Y BLC2 Curncy"</f>
        <v>G0156Z 59Y BLC2 Curncy</v>
      </c>
      <c r="BK23" s="71" t="str">
        <f>LEFT('C2D_list_curncy'!$L23,7)&amp;BBG_GVT_Tickers!BK$6&amp;"Y BLC2 Curncy"</f>
        <v>G0156Z 60Y BLC2 Curncy</v>
      </c>
    </row>
    <row r="24" spans="2:63" x14ac:dyDescent="0.25">
      <c r="B24" s="65" t="s">
        <v>17</v>
      </c>
      <c r="C24" s="69">
        <v>14</v>
      </c>
      <c r="D24" s="71" t="str">
        <f>LEFT('C2D_list_curncy'!$L24,7)&amp;BBG_GVT_Tickers!D$6&amp;"Y BLC2 Curncy"</f>
        <v>G0165Z 1Y BLC2 Curncy</v>
      </c>
      <c r="E24" s="71" t="str">
        <f>LEFT('C2D_list_curncy'!$L24,7)&amp;BBG_GVT_Tickers!E$6&amp;"Y BLC2 Curncy"</f>
        <v>G0165Z 2Y BLC2 Curncy</v>
      </c>
      <c r="F24" s="71" t="str">
        <f>LEFT('C2D_list_curncy'!$L24,7)&amp;BBG_GVT_Tickers!F$6&amp;"Y BLC2 Curncy"</f>
        <v>G0165Z 3Y BLC2 Curncy</v>
      </c>
      <c r="G24" s="71" t="str">
        <f>LEFT('C2D_list_curncy'!$L24,7)&amp;BBG_GVT_Tickers!G$6&amp;"Y BLC2 Curncy"</f>
        <v>G0165Z 4Y BLC2 Curncy</v>
      </c>
      <c r="H24" s="71" t="str">
        <f>LEFT('C2D_list_curncy'!$L24,7)&amp;BBG_GVT_Tickers!H$6&amp;"Y BLC2 Curncy"</f>
        <v>G0165Z 5Y BLC2 Curncy</v>
      </c>
      <c r="I24" s="71" t="str">
        <f>LEFT('C2D_list_curncy'!$L24,7)&amp;BBG_GVT_Tickers!I$6&amp;"Y BLC2 Curncy"</f>
        <v>G0165Z 6Y BLC2 Curncy</v>
      </c>
      <c r="J24" s="71" t="str">
        <f>LEFT('C2D_list_curncy'!$L24,7)&amp;BBG_GVT_Tickers!J$6&amp;"Y BLC2 Curncy"</f>
        <v>G0165Z 7Y BLC2 Curncy</v>
      </c>
      <c r="K24" s="71" t="str">
        <f>LEFT('C2D_list_curncy'!$L24,7)&amp;BBG_GVT_Tickers!K$6&amp;"Y BLC2 Curncy"</f>
        <v>G0165Z 8Y BLC2 Curncy</v>
      </c>
      <c r="L24" s="71" t="str">
        <f>LEFT('C2D_list_curncy'!$L24,7)&amp;BBG_GVT_Tickers!L$6&amp;"Y BLC2 Curncy"</f>
        <v>G0165Z 9Y BLC2 Curncy</v>
      </c>
      <c r="M24" s="71" t="str">
        <f>LEFT('C2D_list_curncy'!$L24,7)&amp;BBG_GVT_Tickers!M$6&amp;"Y BLC2 Curncy"</f>
        <v>G0165Z 10Y BLC2 Curncy</v>
      </c>
      <c r="N24" s="71" t="str">
        <f>LEFT('C2D_list_curncy'!$L24,7)&amp;BBG_GVT_Tickers!N$6&amp;"Y BLC2 Curncy"</f>
        <v>G0165Z 11Y BLC2 Curncy</v>
      </c>
      <c r="O24" s="71" t="str">
        <f>LEFT('C2D_list_curncy'!$L24,7)&amp;BBG_GVT_Tickers!O$6&amp;"Y BLC2 Curncy"</f>
        <v>G0165Z 12Y BLC2 Curncy</v>
      </c>
      <c r="P24" s="71" t="str">
        <f>LEFT('C2D_list_curncy'!$L24,7)&amp;BBG_GVT_Tickers!P$6&amp;"Y BLC2 Curncy"</f>
        <v>G0165Z 13Y BLC2 Curncy</v>
      </c>
      <c r="Q24" s="71" t="str">
        <f>LEFT('C2D_list_curncy'!$L24,7)&amp;BBG_GVT_Tickers!Q$6&amp;"Y BLC2 Curncy"</f>
        <v>G0165Z 14Y BLC2 Curncy</v>
      </c>
      <c r="R24" s="71" t="str">
        <f>LEFT('C2D_list_curncy'!$L24,7)&amp;BBG_GVT_Tickers!R$6&amp;"Y BLC2 Curncy"</f>
        <v>G0165Z 15Y BLC2 Curncy</v>
      </c>
      <c r="S24" s="71" t="str">
        <f>LEFT('C2D_list_curncy'!$L24,7)&amp;BBG_GVT_Tickers!S$6&amp;"Y BLC2 Curncy"</f>
        <v>G0165Z 16Y BLC2 Curncy</v>
      </c>
      <c r="T24" s="71" t="str">
        <f>LEFT('C2D_list_curncy'!$L24,7)&amp;BBG_GVT_Tickers!T$6&amp;"Y BLC2 Curncy"</f>
        <v>G0165Z 17Y BLC2 Curncy</v>
      </c>
      <c r="U24" s="71" t="str">
        <f>LEFT('C2D_list_curncy'!$L24,7)&amp;BBG_GVT_Tickers!U$6&amp;"Y BLC2 Curncy"</f>
        <v>G0165Z 18Y BLC2 Curncy</v>
      </c>
      <c r="V24" s="71" t="str">
        <f>LEFT('C2D_list_curncy'!$L24,7)&amp;BBG_GVT_Tickers!V$6&amp;"Y BLC2 Curncy"</f>
        <v>G0165Z 19Y BLC2 Curncy</v>
      </c>
      <c r="W24" s="71" t="str">
        <f>LEFT('C2D_list_curncy'!$L24,7)&amp;BBG_GVT_Tickers!W$6&amp;"Y BLC2 Curncy"</f>
        <v>G0165Z 20Y BLC2 Curncy</v>
      </c>
      <c r="X24" s="71" t="str">
        <f>LEFT('C2D_list_curncy'!$L24,7)&amp;BBG_GVT_Tickers!X$6&amp;"Y BLC2 Curncy"</f>
        <v>G0165Z 21Y BLC2 Curncy</v>
      </c>
      <c r="Y24" s="71" t="str">
        <f>LEFT('C2D_list_curncy'!$L24,7)&amp;BBG_GVT_Tickers!Y$6&amp;"Y BLC2 Curncy"</f>
        <v>G0165Z 22Y BLC2 Curncy</v>
      </c>
      <c r="Z24" s="71" t="str">
        <f>LEFT('C2D_list_curncy'!$L24,7)&amp;BBG_GVT_Tickers!Z$6&amp;"Y BLC2 Curncy"</f>
        <v>G0165Z 23Y BLC2 Curncy</v>
      </c>
      <c r="AA24" s="71" t="str">
        <f>LEFT('C2D_list_curncy'!$L24,7)&amp;BBG_GVT_Tickers!AA$6&amp;"Y BLC2 Curncy"</f>
        <v>G0165Z 24Y BLC2 Curncy</v>
      </c>
      <c r="AB24" s="71" t="str">
        <f>LEFT('C2D_list_curncy'!$L24,7)&amp;BBG_GVT_Tickers!AB$6&amp;"Y BLC2 Curncy"</f>
        <v>G0165Z 25Y BLC2 Curncy</v>
      </c>
      <c r="AC24" s="71" t="str">
        <f>LEFT('C2D_list_curncy'!$L24,7)&amp;BBG_GVT_Tickers!AC$6&amp;"Y BLC2 Curncy"</f>
        <v>G0165Z 26Y BLC2 Curncy</v>
      </c>
      <c r="AD24" s="71" t="str">
        <f>LEFT('C2D_list_curncy'!$L24,7)&amp;BBG_GVT_Tickers!AD$6&amp;"Y BLC2 Curncy"</f>
        <v>G0165Z 27Y BLC2 Curncy</v>
      </c>
      <c r="AE24" s="71" t="str">
        <f>LEFT('C2D_list_curncy'!$L24,7)&amp;BBG_GVT_Tickers!AE$6&amp;"Y BLC2 Curncy"</f>
        <v>G0165Z 28Y BLC2 Curncy</v>
      </c>
      <c r="AF24" s="71" t="str">
        <f>LEFT('C2D_list_curncy'!$L24,7)&amp;BBG_GVT_Tickers!AF$6&amp;"Y BLC2 Curncy"</f>
        <v>G0165Z 29Y BLC2 Curncy</v>
      </c>
      <c r="AG24" s="71" t="str">
        <f>LEFT('C2D_list_curncy'!$L24,7)&amp;BBG_GVT_Tickers!AG$6&amp;"Y BLC2 Curncy"</f>
        <v>G0165Z 30Y BLC2 Curncy</v>
      </c>
      <c r="AH24" s="71" t="str">
        <f>LEFT('C2D_list_curncy'!$L24,7)&amp;BBG_GVT_Tickers!AH$6&amp;"Y BLC2 Curncy"</f>
        <v>G0165Z 31Y BLC2 Curncy</v>
      </c>
      <c r="AI24" s="71" t="str">
        <f>LEFT('C2D_list_curncy'!$L24,7)&amp;BBG_GVT_Tickers!AI$6&amp;"Y BLC2 Curncy"</f>
        <v>G0165Z 32Y BLC2 Curncy</v>
      </c>
      <c r="AJ24" s="71" t="str">
        <f>LEFT('C2D_list_curncy'!$L24,7)&amp;BBG_GVT_Tickers!AJ$6&amp;"Y BLC2 Curncy"</f>
        <v>G0165Z 33Y BLC2 Curncy</v>
      </c>
      <c r="AK24" s="71" t="str">
        <f>LEFT('C2D_list_curncy'!$L24,7)&amp;BBG_GVT_Tickers!AK$6&amp;"Y BLC2 Curncy"</f>
        <v>G0165Z 34Y BLC2 Curncy</v>
      </c>
      <c r="AL24" s="71" t="str">
        <f>LEFT('C2D_list_curncy'!$L24,7)&amp;BBG_GVT_Tickers!AL$6&amp;"Y BLC2 Curncy"</f>
        <v>G0165Z 35Y BLC2 Curncy</v>
      </c>
      <c r="AM24" s="71" t="str">
        <f>LEFT('C2D_list_curncy'!$L24,7)&amp;BBG_GVT_Tickers!AM$6&amp;"Y BLC2 Curncy"</f>
        <v>G0165Z 36Y BLC2 Curncy</v>
      </c>
      <c r="AN24" s="71" t="str">
        <f>LEFT('C2D_list_curncy'!$L24,7)&amp;BBG_GVT_Tickers!AN$6&amp;"Y BLC2 Curncy"</f>
        <v>G0165Z 37Y BLC2 Curncy</v>
      </c>
      <c r="AO24" s="71" t="str">
        <f>LEFT('C2D_list_curncy'!$L24,7)&amp;BBG_GVT_Tickers!AO$6&amp;"Y BLC2 Curncy"</f>
        <v>G0165Z 38Y BLC2 Curncy</v>
      </c>
      <c r="AP24" s="71" t="str">
        <f>LEFT('C2D_list_curncy'!$L24,7)&amp;BBG_GVT_Tickers!AP$6&amp;"Y BLC2 Curncy"</f>
        <v>G0165Z 39Y BLC2 Curncy</v>
      </c>
      <c r="AQ24" s="71" t="str">
        <f>LEFT('C2D_list_curncy'!$L24,7)&amp;BBG_GVT_Tickers!AQ$6&amp;"Y BLC2 Curncy"</f>
        <v>G0165Z 40Y BLC2 Curncy</v>
      </c>
      <c r="AR24" s="71" t="str">
        <f>LEFT('C2D_list_curncy'!$L24,7)&amp;BBG_GVT_Tickers!AR$6&amp;"Y BLC2 Curncy"</f>
        <v>G0165Z 41Y BLC2 Curncy</v>
      </c>
      <c r="AS24" s="71" t="str">
        <f>LEFT('C2D_list_curncy'!$L24,7)&amp;BBG_GVT_Tickers!AS$6&amp;"Y BLC2 Curncy"</f>
        <v>G0165Z 42Y BLC2 Curncy</v>
      </c>
      <c r="AT24" s="71" t="str">
        <f>LEFT('C2D_list_curncy'!$L24,7)&amp;BBG_GVT_Tickers!AT$6&amp;"Y BLC2 Curncy"</f>
        <v>G0165Z 43Y BLC2 Curncy</v>
      </c>
      <c r="AU24" s="71" t="str">
        <f>LEFT('C2D_list_curncy'!$L24,7)&amp;BBG_GVT_Tickers!AU$6&amp;"Y BLC2 Curncy"</f>
        <v>G0165Z 44Y BLC2 Curncy</v>
      </c>
      <c r="AV24" s="71" t="str">
        <f>LEFT('C2D_list_curncy'!$L24,7)&amp;BBG_GVT_Tickers!AV$6&amp;"Y BLC2 Curncy"</f>
        <v>G0165Z 45Y BLC2 Curncy</v>
      </c>
      <c r="AW24" s="71" t="str">
        <f>LEFT('C2D_list_curncy'!$L24,7)&amp;BBG_GVT_Tickers!AW$6&amp;"Y BLC2 Curncy"</f>
        <v>G0165Z 46Y BLC2 Curncy</v>
      </c>
      <c r="AX24" s="71" t="str">
        <f>LEFT('C2D_list_curncy'!$L24,7)&amp;BBG_GVT_Tickers!AX$6&amp;"Y BLC2 Curncy"</f>
        <v>G0165Z 47Y BLC2 Curncy</v>
      </c>
      <c r="AY24" s="71" t="str">
        <f>LEFT('C2D_list_curncy'!$L24,7)&amp;BBG_GVT_Tickers!AY$6&amp;"Y BLC2 Curncy"</f>
        <v>G0165Z 48Y BLC2 Curncy</v>
      </c>
      <c r="AZ24" s="71" t="str">
        <f>LEFT('C2D_list_curncy'!$L24,7)&amp;BBG_GVT_Tickers!AZ$6&amp;"Y BLC2 Curncy"</f>
        <v>G0165Z 49Y BLC2 Curncy</v>
      </c>
      <c r="BA24" s="71" t="str">
        <f>LEFT('C2D_list_curncy'!$L24,7)&amp;BBG_GVT_Tickers!BA$6&amp;"Y BLC2 Curncy"</f>
        <v>G0165Z 50Y BLC2 Curncy</v>
      </c>
      <c r="BB24" s="71" t="str">
        <f>LEFT('C2D_list_curncy'!$L24,7)&amp;BBG_GVT_Tickers!BB$6&amp;"Y BLC2 Curncy"</f>
        <v>G0165Z 51Y BLC2 Curncy</v>
      </c>
      <c r="BC24" s="71" t="str">
        <f>LEFT('C2D_list_curncy'!$L24,7)&amp;BBG_GVT_Tickers!BC$6&amp;"Y BLC2 Curncy"</f>
        <v>G0165Z 52Y BLC2 Curncy</v>
      </c>
      <c r="BD24" s="71" t="str">
        <f>LEFT('C2D_list_curncy'!$L24,7)&amp;BBG_GVT_Tickers!BD$6&amp;"Y BLC2 Curncy"</f>
        <v>G0165Z 53Y BLC2 Curncy</v>
      </c>
      <c r="BE24" s="71" t="str">
        <f>LEFT('C2D_list_curncy'!$L24,7)&amp;BBG_GVT_Tickers!BE$6&amp;"Y BLC2 Curncy"</f>
        <v>G0165Z 54Y BLC2 Curncy</v>
      </c>
      <c r="BF24" s="71" t="str">
        <f>LEFT('C2D_list_curncy'!$L24,7)&amp;BBG_GVT_Tickers!BF$6&amp;"Y BLC2 Curncy"</f>
        <v>G0165Z 55Y BLC2 Curncy</v>
      </c>
      <c r="BG24" s="71" t="str">
        <f>LEFT('C2D_list_curncy'!$L24,7)&amp;BBG_GVT_Tickers!BG$6&amp;"Y BLC2 Curncy"</f>
        <v>G0165Z 56Y BLC2 Curncy</v>
      </c>
      <c r="BH24" s="71" t="str">
        <f>LEFT('C2D_list_curncy'!$L24,7)&amp;BBG_GVT_Tickers!BH$6&amp;"Y BLC2 Curncy"</f>
        <v>G0165Z 57Y BLC2 Curncy</v>
      </c>
      <c r="BI24" s="71" t="str">
        <f>LEFT('C2D_list_curncy'!$L24,7)&amp;BBG_GVT_Tickers!BI$6&amp;"Y BLC2 Curncy"</f>
        <v>G0165Z 58Y BLC2 Curncy</v>
      </c>
      <c r="BJ24" s="71" t="str">
        <f>LEFT('C2D_list_curncy'!$L24,7)&amp;BBG_GVT_Tickers!BJ$6&amp;"Y BLC2 Curncy"</f>
        <v>G0165Z 59Y BLC2 Curncy</v>
      </c>
      <c r="BK24" s="71" t="str">
        <f>LEFT('C2D_list_curncy'!$L24,7)&amp;BBG_GVT_Tickers!BK$6&amp;"Y BLC2 Curncy"</f>
        <v>G0165Z 60Y BLC2 Curncy</v>
      </c>
    </row>
    <row r="25" spans="2:63" x14ac:dyDescent="0.25">
      <c r="B25" s="65" t="s">
        <v>94</v>
      </c>
      <c r="C25" s="69">
        <v>15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</row>
    <row r="26" spans="2:63" x14ac:dyDescent="0.25">
      <c r="B26" s="65" t="s">
        <v>97</v>
      </c>
      <c r="C26" s="69">
        <v>16</v>
      </c>
      <c r="D26" s="71" t="str">
        <f>LEFT('C2D_list_curncy'!$L26,7)&amp;BBG_GVT_Tickers!D$6&amp;"Y BLC2 Curncy"</f>
        <v>G0062Z 1Y BLC2 Curncy</v>
      </c>
      <c r="E26" s="71" t="str">
        <f>LEFT('C2D_list_curncy'!$L26,7)&amp;BBG_GVT_Tickers!E$6&amp;"Y BLC2 Curncy"</f>
        <v>G0062Z 2Y BLC2 Curncy</v>
      </c>
      <c r="F26" s="71" t="str">
        <f>LEFT('C2D_list_curncy'!$L26,7)&amp;BBG_GVT_Tickers!F$6&amp;"Y BLC2 Curncy"</f>
        <v>G0062Z 3Y BLC2 Curncy</v>
      </c>
      <c r="G26" s="71" t="str">
        <f>LEFT('C2D_list_curncy'!$L26,7)&amp;BBG_GVT_Tickers!G$6&amp;"Y BLC2 Curncy"</f>
        <v>G0062Z 4Y BLC2 Curncy</v>
      </c>
      <c r="H26" s="71" t="str">
        <f>LEFT('C2D_list_curncy'!$L26,7)&amp;BBG_GVT_Tickers!H$6&amp;"Y BLC2 Curncy"</f>
        <v>G0062Z 5Y BLC2 Curncy</v>
      </c>
      <c r="I26" s="71" t="str">
        <f>LEFT('C2D_list_curncy'!$L26,7)&amp;BBG_GVT_Tickers!I$6&amp;"Y BLC2 Curncy"</f>
        <v>G0062Z 6Y BLC2 Curncy</v>
      </c>
      <c r="J26" s="71" t="str">
        <f>LEFT('C2D_list_curncy'!$L26,7)&amp;BBG_GVT_Tickers!J$6&amp;"Y BLC2 Curncy"</f>
        <v>G0062Z 7Y BLC2 Curncy</v>
      </c>
      <c r="K26" s="71" t="str">
        <f>LEFT('C2D_list_curncy'!$L26,7)&amp;BBG_GVT_Tickers!K$6&amp;"Y BLC2 Curncy"</f>
        <v>G0062Z 8Y BLC2 Curncy</v>
      </c>
      <c r="L26" s="71" t="str">
        <f>LEFT('C2D_list_curncy'!$L26,7)&amp;BBG_GVT_Tickers!L$6&amp;"Y BLC2 Curncy"</f>
        <v>G0062Z 9Y BLC2 Curncy</v>
      </c>
      <c r="M26" s="71" t="str">
        <f>LEFT('C2D_list_curncy'!$L26,7)&amp;BBG_GVT_Tickers!M$6&amp;"Y BLC2 Curncy"</f>
        <v>G0062Z 10Y BLC2 Curncy</v>
      </c>
      <c r="N26" s="71" t="str">
        <f>LEFT('C2D_list_curncy'!$L26,7)&amp;BBG_GVT_Tickers!N$6&amp;"Y BLC2 Curncy"</f>
        <v>G0062Z 11Y BLC2 Curncy</v>
      </c>
      <c r="O26" s="71" t="str">
        <f>LEFT('C2D_list_curncy'!$L26,7)&amp;BBG_GVT_Tickers!O$6&amp;"Y BLC2 Curncy"</f>
        <v>G0062Z 12Y BLC2 Curncy</v>
      </c>
      <c r="P26" s="71" t="str">
        <f>LEFT('C2D_list_curncy'!$L26,7)&amp;BBG_GVT_Tickers!P$6&amp;"Y BLC2 Curncy"</f>
        <v>G0062Z 13Y BLC2 Curncy</v>
      </c>
      <c r="Q26" s="71" t="str">
        <f>LEFT('C2D_list_curncy'!$L26,7)&amp;BBG_GVT_Tickers!Q$6&amp;"Y BLC2 Curncy"</f>
        <v>G0062Z 14Y BLC2 Curncy</v>
      </c>
      <c r="R26" s="71" t="str">
        <f>LEFT('C2D_list_curncy'!$L26,7)&amp;BBG_GVT_Tickers!R$6&amp;"Y BLC2 Curncy"</f>
        <v>G0062Z 15Y BLC2 Curncy</v>
      </c>
      <c r="S26" s="71" t="str">
        <f>LEFT('C2D_list_curncy'!$L26,7)&amp;BBG_GVT_Tickers!S$6&amp;"Y BLC2 Curncy"</f>
        <v>G0062Z 16Y BLC2 Curncy</v>
      </c>
      <c r="T26" s="71" t="str">
        <f>LEFT('C2D_list_curncy'!$L26,7)&amp;BBG_GVT_Tickers!T$6&amp;"Y BLC2 Curncy"</f>
        <v>G0062Z 17Y BLC2 Curncy</v>
      </c>
      <c r="U26" s="71" t="str">
        <f>LEFT('C2D_list_curncy'!$L26,7)&amp;BBG_GVT_Tickers!U$6&amp;"Y BLC2 Curncy"</f>
        <v>G0062Z 18Y BLC2 Curncy</v>
      </c>
      <c r="V26" s="71" t="str">
        <f>LEFT('C2D_list_curncy'!$L26,7)&amp;BBG_GVT_Tickers!V$6&amp;"Y BLC2 Curncy"</f>
        <v>G0062Z 19Y BLC2 Curncy</v>
      </c>
      <c r="W26" s="71" t="str">
        <f>LEFT('C2D_list_curncy'!$L26,7)&amp;BBG_GVT_Tickers!W$6&amp;"Y BLC2 Curncy"</f>
        <v>G0062Z 20Y BLC2 Curncy</v>
      </c>
      <c r="X26" s="71" t="str">
        <f>LEFT('C2D_list_curncy'!$L26,7)&amp;BBG_GVT_Tickers!X$6&amp;"Y BLC2 Curncy"</f>
        <v>G0062Z 21Y BLC2 Curncy</v>
      </c>
      <c r="Y26" s="71" t="str">
        <f>LEFT('C2D_list_curncy'!$L26,7)&amp;BBG_GVT_Tickers!Y$6&amp;"Y BLC2 Curncy"</f>
        <v>G0062Z 22Y BLC2 Curncy</v>
      </c>
      <c r="Z26" s="71" t="str">
        <f>LEFT('C2D_list_curncy'!$L26,7)&amp;BBG_GVT_Tickers!Z$6&amp;"Y BLC2 Curncy"</f>
        <v>G0062Z 23Y BLC2 Curncy</v>
      </c>
      <c r="AA26" s="71" t="str">
        <f>LEFT('C2D_list_curncy'!$L26,7)&amp;BBG_GVT_Tickers!AA$6&amp;"Y BLC2 Curncy"</f>
        <v>G0062Z 24Y BLC2 Curncy</v>
      </c>
      <c r="AB26" s="71" t="str">
        <f>LEFT('C2D_list_curncy'!$L26,7)&amp;BBG_GVT_Tickers!AB$6&amp;"Y BLC2 Curncy"</f>
        <v>G0062Z 25Y BLC2 Curncy</v>
      </c>
      <c r="AC26" s="71" t="str">
        <f>LEFT('C2D_list_curncy'!$L26,7)&amp;BBG_GVT_Tickers!AC$6&amp;"Y BLC2 Curncy"</f>
        <v>G0062Z 26Y BLC2 Curncy</v>
      </c>
      <c r="AD26" s="71" t="str">
        <f>LEFT('C2D_list_curncy'!$L26,7)&amp;BBG_GVT_Tickers!AD$6&amp;"Y BLC2 Curncy"</f>
        <v>G0062Z 27Y BLC2 Curncy</v>
      </c>
      <c r="AE26" s="71" t="str">
        <f>LEFT('C2D_list_curncy'!$L26,7)&amp;BBG_GVT_Tickers!AE$6&amp;"Y BLC2 Curncy"</f>
        <v>G0062Z 28Y BLC2 Curncy</v>
      </c>
      <c r="AF26" s="71" t="str">
        <f>LEFT('C2D_list_curncy'!$L26,7)&amp;BBG_GVT_Tickers!AF$6&amp;"Y BLC2 Curncy"</f>
        <v>G0062Z 29Y BLC2 Curncy</v>
      </c>
      <c r="AG26" s="71" t="str">
        <f>LEFT('C2D_list_curncy'!$L26,7)&amp;BBG_GVT_Tickers!AG$6&amp;"Y BLC2 Curncy"</f>
        <v>G0062Z 30Y BLC2 Curncy</v>
      </c>
      <c r="AH26" s="71" t="str">
        <f>LEFT('C2D_list_curncy'!$L26,7)&amp;BBG_GVT_Tickers!AH$6&amp;"Y BLC2 Curncy"</f>
        <v>G0062Z 31Y BLC2 Curncy</v>
      </c>
      <c r="AI26" s="71" t="str">
        <f>LEFT('C2D_list_curncy'!$L26,7)&amp;BBG_GVT_Tickers!AI$6&amp;"Y BLC2 Curncy"</f>
        <v>G0062Z 32Y BLC2 Curncy</v>
      </c>
      <c r="AJ26" s="71" t="str">
        <f>LEFT('C2D_list_curncy'!$L26,7)&amp;BBG_GVT_Tickers!AJ$6&amp;"Y BLC2 Curncy"</f>
        <v>G0062Z 33Y BLC2 Curncy</v>
      </c>
      <c r="AK26" s="71" t="str">
        <f>LEFT('C2D_list_curncy'!$L26,7)&amp;BBG_GVT_Tickers!AK$6&amp;"Y BLC2 Curncy"</f>
        <v>G0062Z 34Y BLC2 Curncy</v>
      </c>
      <c r="AL26" s="71" t="str">
        <f>LEFT('C2D_list_curncy'!$L26,7)&amp;BBG_GVT_Tickers!AL$6&amp;"Y BLC2 Curncy"</f>
        <v>G0062Z 35Y BLC2 Curncy</v>
      </c>
      <c r="AM26" s="71" t="str">
        <f>LEFT('C2D_list_curncy'!$L26,7)&amp;BBG_GVT_Tickers!AM$6&amp;"Y BLC2 Curncy"</f>
        <v>G0062Z 36Y BLC2 Curncy</v>
      </c>
      <c r="AN26" s="71" t="str">
        <f>LEFT('C2D_list_curncy'!$L26,7)&amp;BBG_GVT_Tickers!AN$6&amp;"Y BLC2 Curncy"</f>
        <v>G0062Z 37Y BLC2 Curncy</v>
      </c>
      <c r="AO26" s="71" t="str">
        <f>LEFT('C2D_list_curncy'!$L26,7)&amp;BBG_GVT_Tickers!AO$6&amp;"Y BLC2 Curncy"</f>
        <v>G0062Z 38Y BLC2 Curncy</v>
      </c>
      <c r="AP26" s="71" t="str">
        <f>LEFT('C2D_list_curncy'!$L26,7)&amp;BBG_GVT_Tickers!AP$6&amp;"Y BLC2 Curncy"</f>
        <v>G0062Z 39Y BLC2 Curncy</v>
      </c>
      <c r="AQ26" s="71" t="str">
        <f>LEFT('C2D_list_curncy'!$L26,7)&amp;BBG_GVT_Tickers!AQ$6&amp;"Y BLC2 Curncy"</f>
        <v>G0062Z 40Y BLC2 Curncy</v>
      </c>
      <c r="AR26" s="71" t="str">
        <f>LEFT('C2D_list_curncy'!$L26,7)&amp;BBG_GVT_Tickers!AR$6&amp;"Y BLC2 Curncy"</f>
        <v>G0062Z 41Y BLC2 Curncy</v>
      </c>
      <c r="AS26" s="71" t="str">
        <f>LEFT('C2D_list_curncy'!$L26,7)&amp;BBG_GVT_Tickers!AS$6&amp;"Y BLC2 Curncy"</f>
        <v>G0062Z 42Y BLC2 Curncy</v>
      </c>
      <c r="AT26" s="71" t="str">
        <f>LEFT('C2D_list_curncy'!$L26,7)&amp;BBG_GVT_Tickers!AT$6&amp;"Y BLC2 Curncy"</f>
        <v>G0062Z 43Y BLC2 Curncy</v>
      </c>
      <c r="AU26" s="71" t="str">
        <f>LEFT('C2D_list_curncy'!$L26,7)&amp;BBG_GVT_Tickers!AU$6&amp;"Y BLC2 Curncy"</f>
        <v>G0062Z 44Y BLC2 Curncy</v>
      </c>
      <c r="AV26" s="71" t="str">
        <f>LEFT('C2D_list_curncy'!$L26,7)&amp;BBG_GVT_Tickers!AV$6&amp;"Y BLC2 Curncy"</f>
        <v>G0062Z 45Y BLC2 Curncy</v>
      </c>
      <c r="AW26" s="71" t="str">
        <f>LEFT('C2D_list_curncy'!$L26,7)&amp;BBG_GVT_Tickers!AW$6&amp;"Y BLC2 Curncy"</f>
        <v>G0062Z 46Y BLC2 Curncy</v>
      </c>
      <c r="AX26" s="71" t="str">
        <f>LEFT('C2D_list_curncy'!$L26,7)&amp;BBG_GVT_Tickers!AX$6&amp;"Y BLC2 Curncy"</f>
        <v>G0062Z 47Y BLC2 Curncy</v>
      </c>
      <c r="AY26" s="71" t="str">
        <f>LEFT('C2D_list_curncy'!$L26,7)&amp;BBG_GVT_Tickers!AY$6&amp;"Y BLC2 Curncy"</f>
        <v>G0062Z 48Y BLC2 Curncy</v>
      </c>
      <c r="AZ26" s="71" t="str">
        <f>LEFT('C2D_list_curncy'!$L26,7)&amp;BBG_GVT_Tickers!AZ$6&amp;"Y BLC2 Curncy"</f>
        <v>G0062Z 49Y BLC2 Curncy</v>
      </c>
      <c r="BA26" s="71" t="str">
        <f>LEFT('C2D_list_curncy'!$L26,7)&amp;BBG_GVT_Tickers!BA$6&amp;"Y BLC2 Curncy"</f>
        <v>G0062Z 50Y BLC2 Curncy</v>
      </c>
      <c r="BB26" s="71" t="str">
        <f>LEFT('C2D_list_curncy'!$L26,7)&amp;BBG_GVT_Tickers!BB$6&amp;"Y BLC2 Curncy"</f>
        <v>G0062Z 51Y BLC2 Curncy</v>
      </c>
      <c r="BC26" s="71" t="str">
        <f>LEFT('C2D_list_curncy'!$L26,7)&amp;BBG_GVT_Tickers!BC$6&amp;"Y BLC2 Curncy"</f>
        <v>G0062Z 52Y BLC2 Curncy</v>
      </c>
      <c r="BD26" s="71" t="str">
        <f>LEFT('C2D_list_curncy'!$L26,7)&amp;BBG_GVT_Tickers!BD$6&amp;"Y BLC2 Curncy"</f>
        <v>G0062Z 53Y BLC2 Curncy</v>
      </c>
      <c r="BE26" s="71" t="str">
        <f>LEFT('C2D_list_curncy'!$L26,7)&amp;BBG_GVT_Tickers!BE$6&amp;"Y BLC2 Curncy"</f>
        <v>G0062Z 54Y BLC2 Curncy</v>
      </c>
      <c r="BF26" s="71" t="str">
        <f>LEFT('C2D_list_curncy'!$L26,7)&amp;BBG_GVT_Tickers!BF$6&amp;"Y BLC2 Curncy"</f>
        <v>G0062Z 55Y BLC2 Curncy</v>
      </c>
      <c r="BG26" s="71" t="str">
        <f>LEFT('C2D_list_curncy'!$L26,7)&amp;BBG_GVT_Tickers!BG$6&amp;"Y BLC2 Curncy"</f>
        <v>G0062Z 56Y BLC2 Curncy</v>
      </c>
      <c r="BH26" s="71" t="str">
        <f>LEFT('C2D_list_curncy'!$L26,7)&amp;BBG_GVT_Tickers!BH$6&amp;"Y BLC2 Curncy"</f>
        <v>G0062Z 57Y BLC2 Curncy</v>
      </c>
      <c r="BI26" s="71" t="str">
        <f>LEFT('C2D_list_curncy'!$L26,7)&amp;BBG_GVT_Tickers!BI$6&amp;"Y BLC2 Curncy"</f>
        <v>G0062Z 58Y BLC2 Curncy</v>
      </c>
      <c r="BJ26" s="71" t="str">
        <f>LEFT('C2D_list_curncy'!$L26,7)&amp;BBG_GVT_Tickers!BJ$6&amp;"Y BLC2 Curncy"</f>
        <v>G0062Z 59Y BLC2 Curncy</v>
      </c>
      <c r="BK26" s="71" t="str">
        <f>LEFT('C2D_list_curncy'!$L26,7)&amp;BBG_GVT_Tickers!BK$6&amp;"Y BLC2 Curncy"</f>
        <v>G0062Z 60Y BLC2 Curncy</v>
      </c>
    </row>
    <row r="27" spans="2:63" x14ac:dyDescent="0.25">
      <c r="B27" s="65" t="s">
        <v>19</v>
      </c>
      <c r="C27" s="69">
        <v>17</v>
      </c>
      <c r="D27" s="71" t="str">
        <f>LEFT('C2D_list_curncy'!$L27,7)&amp;BBG_GVT_Tickers!D$6&amp;"Y BLC2 Curncy"</f>
        <v>G0040Z 1Y BLC2 Curncy</v>
      </c>
      <c r="E27" s="71" t="str">
        <f>LEFT('C2D_list_curncy'!$L27,7)&amp;BBG_GVT_Tickers!E$6&amp;"Y BLC2 Curncy"</f>
        <v>G0040Z 2Y BLC2 Curncy</v>
      </c>
      <c r="F27" s="71" t="str">
        <f>LEFT('C2D_list_curncy'!$L27,7)&amp;BBG_GVT_Tickers!F$6&amp;"Y BLC2 Curncy"</f>
        <v>G0040Z 3Y BLC2 Curncy</v>
      </c>
      <c r="G27" s="71" t="str">
        <f>LEFT('C2D_list_curncy'!$L27,7)&amp;BBG_GVT_Tickers!G$6&amp;"Y BLC2 Curncy"</f>
        <v>G0040Z 4Y BLC2 Curncy</v>
      </c>
      <c r="H27" s="71" t="str">
        <f>LEFT('C2D_list_curncy'!$L27,7)&amp;BBG_GVT_Tickers!H$6&amp;"Y BLC2 Curncy"</f>
        <v>G0040Z 5Y BLC2 Curncy</v>
      </c>
      <c r="I27" s="71" t="str">
        <f>LEFT('C2D_list_curncy'!$L27,7)&amp;BBG_GVT_Tickers!I$6&amp;"Y BLC2 Curncy"</f>
        <v>G0040Z 6Y BLC2 Curncy</v>
      </c>
      <c r="J27" s="71" t="str">
        <f>LEFT('C2D_list_curncy'!$L27,7)&amp;BBG_GVT_Tickers!J$6&amp;"Y BLC2 Curncy"</f>
        <v>G0040Z 7Y BLC2 Curncy</v>
      </c>
      <c r="K27" s="71" t="str">
        <f>LEFT('C2D_list_curncy'!$L27,7)&amp;BBG_GVT_Tickers!K$6&amp;"Y BLC2 Curncy"</f>
        <v>G0040Z 8Y BLC2 Curncy</v>
      </c>
      <c r="L27" s="71" t="str">
        <f>LEFT('C2D_list_curncy'!$L27,7)&amp;BBG_GVT_Tickers!L$6&amp;"Y BLC2 Curncy"</f>
        <v>G0040Z 9Y BLC2 Curncy</v>
      </c>
      <c r="M27" s="71" t="str">
        <f>LEFT('C2D_list_curncy'!$L27,7)&amp;BBG_GVT_Tickers!M$6&amp;"Y BLC2 Curncy"</f>
        <v>G0040Z 10Y BLC2 Curncy</v>
      </c>
      <c r="N27" s="71" t="str">
        <f>LEFT('C2D_list_curncy'!$L27,7)&amp;BBG_GVT_Tickers!N$6&amp;"Y BLC2 Curncy"</f>
        <v>G0040Z 11Y BLC2 Curncy</v>
      </c>
      <c r="O27" s="71" t="str">
        <f>LEFT('C2D_list_curncy'!$L27,7)&amp;BBG_GVT_Tickers!O$6&amp;"Y BLC2 Curncy"</f>
        <v>G0040Z 12Y BLC2 Curncy</v>
      </c>
      <c r="P27" s="71" t="str">
        <f>LEFT('C2D_list_curncy'!$L27,7)&amp;BBG_GVT_Tickers!P$6&amp;"Y BLC2 Curncy"</f>
        <v>G0040Z 13Y BLC2 Curncy</v>
      </c>
      <c r="Q27" s="71" t="str">
        <f>LEFT('C2D_list_curncy'!$L27,7)&amp;BBG_GVT_Tickers!Q$6&amp;"Y BLC2 Curncy"</f>
        <v>G0040Z 14Y BLC2 Curncy</v>
      </c>
      <c r="R27" s="71" t="str">
        <f>LEFT('C2D_list_curncy'!$L27,7)&amp;BBG_GVT_Tickers!R$6&amp;"Y BLC2 Curncy"</f>
        <v>G0040Z 15Y BLC2 Curncy</v>
      </c>
      <c r="S27" s="71" t="str">
        <f>LEFT('C2D_list_curncy'!$L27,7)&amp;BBG_GVT_Tickers!S$6&amp;"Y BLC2 Curncy"</f>
        <v>G0040Z 16Y BLC2 Curncy</v>
      </c>
      <c r="T27" s="71" t="str">
        <f>LEFT('C2D_list_curncy'!$L27,7)&amp;BBG_GVT_Tickers!T$6&amp;"Y BLC2 Curncy"</f>
        <v>G0040Z 17Y BLC2 Curncy</v>
      </c>
      <c r="U27" s="71" t="str">
        <f>LEFT('C2D_list_curncy'!$L27,7)&amp;BBG_GVT_Tickers!U$6&amp;"Y BLC2 Curncy"</f>
        <v>G0040Z 18Y BLC2 Curncy</v>
      </c>
      <c r="V27" s="71" t="str">
        <f>LEFT('C2D_list_curncy'!$L27,7)&amp;BBG_GVT_Tickers!V$6&amp;"Y BLC2 Curncy"</f>
        <v>G0040Z 19Y BLC2 Curncy</v>
      </c>
      <c r="W27" s="71" t="str">
        <f>LEFT('C2D_list_curncy'!$L27,7)&amp;BBG_GVT_Tickers!W$6&amp;"Y BLC2 Curncy"</f>
        <v>G0040Z 20Y BLC2 Curncy</v>
      </c>
      <c r="X27" s="71" t="str">
        <f>LEFT('C2D_list_curncy'!$L27,7)&amp;BBG_GVT_Tickers!X$6&amp;"Y BLC2 Curncy"</f>
        <v>G0040Z 21Y BLC2 Curncy</v>
      </c>
      <c r="Y27" s="71" t="str">
        <f>LEFT('C2D_list_curncy'!$L27,7)&amp;BBG_GVT_Tickers!Y$6&amp;"Y BLC2 Curncy"</f>
        <v>G0040Z 22Y BLC2 Curncy</v>
      </c>
      <c r="Z27" s="71" t="str">
        <f>LEFT('C2D_list_curncy'!$L27,7)&amp;BBG_GVT_Tickers!Z$6&amp;"Y BLC2 Curncy"</f>
        <v>G0040Z 23Y BLC2 Curncy</v>
      </c>
      <c r="AA27" s="71" t="str">
        <f>LEFT('C2D_list_curncy'!$L27,7)&amp;BBG_GVT_Tickers!AA$6&amp;"Y BLC2 Curncy"</f>
        <v>G0040Z 24Y BLC2 Curncy</v>
      </c>
      <c r="AB27" s="71" t="str">
        <f>LEFT('C2D_list_curncy'!$L27,7)&amp;BBG_GVT_Tickers!AB$6&amp;"Y BLC2 Curncy"</f>
        <v>G0040Z 25Y BLC2 Curncy</v>
      </c>
      <c r="AC27" s="71" t="str">
        <f>LEFT('C2D_list_curncy'!$L27,7)&amp;BBG_GVT_Tickers!AC$6&amp;"Y BLC2 Curncy"</f>
        <v>G0040Z 26Y BLC2 Curncy</v>
      </c>
      <c r="AD27" s="71" t="str">
        <f>LEFT('C2D_list_curncy'!$L27,7)&amp;BBG_GVT_Tickers!AD$6&amp;"Y BLC2 Curncy"</f>
        <v>G0040Z 27Y BLC2 Curncy</v>
      </c>
      <c r="AE27" s="71" t="str">
        <f>LEFT('C2D_list_curncy'!$L27,7)&amp;BBG_GVT_Tickers!AE$6&amp;"Y BLC2 Curncy"</f>
        <v>G0040Z 28Y BLC2 Curncy</v>
      </c>
      <c r="AF27" s="71" t="str">
        <f>LEFT('C2D_list_curncy'!$L27,7)&amp;BBG_GVT_Tickers!AF$6&amp;"Y BLC2 Curncy"</f>
        <v>G0040Z 29Y BLC2 Curncy</v>
      </c>
      <c r="AG27" s="71" t="str">
        <f>LEFT('C2D_list_curncy'!$L27,7)&amp;BBG_GVT_Tickers!AG$6&amp;"Y BLC2 Curncy"</f>
        <v>G0040Z 30Y BLC2 Curncy</v>
      </c>
      <c r="AH27" s="71" t="str">
        <f>LEFT('C2D_list_curncy'!$L27,7)&amp;BBG_GVT_Tickers!AH$6&amp;"Y BLC2 Curncy"</f>
        <v>G0040Z 31Y BLC2 Curncy</v>
      </c>
      <c r="AI27" s="71" t="str">
        <f>LEFT('C2D_list_curncy'!$L27,7)&amp;BBG_GVT_Tickers!AI$6&amp;"Y BLC2 Curncy"</f>
        <v>G0040Z 32Y BLC2 Curncy</v>
      </c>
      <c r="AJ27" s="71" t="str">
        <f>LEFT('C2D_list_curncy'!$L27,7)&amp;BBG_GVT_Tickers!AJ$6&amp;"Y BLC2 Curncy"</f>
        <v>G0040Z 33Y BLC2 Curncy</v>
      </c>
      <c r="AK27" s="71" t="str">
        <f>LEFT('C2D_list_curncy'!$L27,7)&amp;BBG_GVT_Tickers!AK$6&amp;"Y BLC2 Curncy"</f>
        <v>G0040Z 34Y BLC2 Curncy</v>
      </c>
      <c r="AL27" s="71" t="str">
        <f>LEFT('C2D_list_curncy'!$L27,7)&amp;BBG_GVT_Tickers!AL$6&amp;"Y BLC2 Curncy"</f>
        <v>G0040Z 35Y BLC2 Curncy</v>
      </c>
      <c r="AM27" s="71" t="str">
        <f>LEFT('C2D_list_curncy'!$L27,7)&amp;BBG_GVT_Tickers!AM$6&amp;"Y BLC2 Curncy"</f>
        <v>G0040Z 36Y BLC2 Curncy</v>
      </c>
      <c r="AN27" s="71" t="str">
        <f>LEFT('C2D_list_curncy'!$L27,7)&amp;BBG_GVT_Tickers!AN$6&amp;"Y BLC2 Curncy"</f>
        <v>G0040Z 37Y BLC2 Curncy</v>
      </c>
      <c r="AO27" s="71" t="str">
        <f>LEFT('C2D_list_curncy'!$L27,7)&amp;BBG_GVT_Tickers!AO$6&amp;"Y BLC2 Curncy"</f>
        <v>G0040Z 38Y BLC2 Curncy</v>
      </c>
      <c r="AP27" s="71" t="str">
        <f>LEFT('C2D_list_curncy'!$L27,7)&amp;BBG_GVT_Tickers!AP$6&amp;"Y BLC2 Curncy"</f>
        <v>G0040Z 39Y BLC2 Curncy</v>
      </c>
      <c r="AQ27" s="71" t="str">
        <f>LEFT('C2D_list_curncy'!$L27,7)&amp;BBG_GVT_Tickers!AQ$6&amp;"Y BLC2 Curncy"</f>
        <v>G0040Z 40Y BLC2 Curncy</v>
      </c>
      <c r="AR27" s="71" t="str">
        <f>LEFT('C2D_list_curncy'!$L27,7)&amp;BBG_GVT_Tickers!AR$6&amp;"Y BLC2 Curncy"</f>
        <v>G0040Z 41Y BLC2 Curncy</v>
      </c>
      <c r="AS27" s="71" t="str">
        <f>LEFT('C2D_list_curncy'!$L27,7)&amp;BBG_GVT_Tickers!AS$6&amp;"Y BLC2 Curncy"</f>
        <v>G0040Z 42Y BLC2 Curncy</v>
      </c>
      <c r="AT27" s="71" t="str">
        <f>LEFT('C2D_list_curncy'!$L27,7)&amp;BBG_GVT_Tickers!AT$6&amp;"Y BLC2 Curncy"</f>
        <v>G0040Z 43Y BLC2 Curncy</v>
      </c>
      <c r="AU27" s="71" t="str">
        <f>LEFT('C2D_list_curncy'!$L27,7)&amp;BBG_GVT_Tickers!AU$6&amp;"Y BLC2 Curncy"</f>
        <v>G0040Z 44Y BLC2 Curncy</v>
      </c>
      <c r="AV27" s="71" t="str">
        <f>LEFT('C2D_list_curncy'!$L27,7)&amp;BBG_GVT_Tickers!AV$6&amp;"Y BLC2 Curncy"</f>
        <v>G0040Z 45Y BLC2 Curncy</v>
      </c>
      <c r="AW27" s="71" t="str">
        <f>LEFT('C2D_list_curncy'!$L27,7)&amp;BBG_GVT_Tickers!AW$6&amp;"Y BLC2 Curncy"</f>
        <v>G0040Z 46Y BLC2 Curncy</v>
      </c>
      <c r="AX27" s="71" t="str">
        <f>LEFT('C2D_list_curncy'!$L27,7)&amp;BBG_GVT_Tickers!AX$6&amp;"Y BLC2 Curncy"</f>
        <v>G0040Z 47Y BLC2 Curncy</v>
      </c>
      <c r="AY27" s="71" t="str">
        <f>LEFT('C2D_list_curncy'!$L27,7)&amp;BBG_GVT_Tickers!AY$6&amp;"Y BLC2 Curncy"</f>
        <v>G0040Z 48Y BLC2 Curncy</v>
      </c>
      <c r="AZ27" s="71" t="str">
        <f>LEFT('C2D_list_curncy'!$L27,7)&amp;BBG_GVT_Tickers!AZ$6&amp;"Y BLC2 Curncy"</f>
        <v>G0040Z 49Y BLC2 Curncy</v>
      </c>
      <c r="BA27" s="71" t="str">
        <f>LEFT('C2D_list_curncy'!$L27,7)&amp;BBG_GVT_Tickers!BA$6&amp;"Y BLC2 Curncy"</f>
        <v>G0040Z 50Y BLC2 Curncy</v>
      </c>
      <c r="BB27" s="71" t="str">
        <f>LEFT('C2D_list_curncy'!$L27,7)&amp;BBG_GVT_Tickers!BB$6&amp;"Y BLC2 Curncy"</f>
        <v>G0040Z 51Y BLC2 Curncy</v>
      </c>
      <c r="BC27" s="71" t="str">
        <f>LEFT('C2D_list_curncy'!$L27,7)&amp;BBG_GVT_Tickers!BC$6&amp;"Y BLC2 Curncy"</f>
        <v>G0040Z 52Y BLC2 Curncy</v>
      </c>
      <c r="BD27" s="71" t="str">
        <f>LEFT('C2D_list_curncy'!$L27,7)&amp;BBG_GVT_Tickers!BD$6&amp;"Y BLC2 Curncy"</f>
        <v>G0040Z 53Y BLC2 Curncy</v>
      </c>
      <c r="BE27" s="71" t="str">
        <f>LEFT('C2D_list_curncy'!$L27,7)&amp;BBG_GVT_Tickers!BE$6&amp;"Y BLC2 Curncy"</f>
        <v>G0040Z 54Y BLC2 Curncy</v>
      </c>
      <c r="BF27" s="71" t="str">
        <f>LEFT('C2D_list_curncy'!$L27,7)&amp;BBG_GVT_Tickers!BF$6&amp;"Y BLC2 Curncy"</f>
        <v>G0040Z 55Y BLC2 Curncy</v>
      </c>
      <c r="BG27" s="71" t="str">
        <f>LEFT('C2D_list_curncy'!$L27,7)&amp;BBG_GVT_Tickers!BG$6&amp;"Y BLC2 Curncy"</f>
        <v>G0040Z 56Y BLC2 Curncy</v>
      </c>
      <c r="BH27" s="71" t="str">
        <f>LEFT('C2D_list_curncy'!$L27,7)&amp;BBG_GVT_Tickers!BH$6&amp;"Y BLC2 Curncy"</f>
        <v>G0040Z 57Y BLC2 Curncy</v>
      </c>
      <c r="BI27" s="71" t="str">
        <f>LEFT('C2D_list_curncy'!$L27,7)&amp;BBG_GVT_Tickers!BI$6&amp;"Y BLC2 Curncy"</f>
        <v>G0040Z 58Y BLC2 Curncy</v>
      </c>
      <c r="BJ27" s="71" t="str">
        <f>LEFT('C2D_list_curncy'!$L27,7)&amp;BBG_GVT_Tickers!BJ$6&amp;"Y BLC2 Curncy"</f>
        <v>G0040Z 59Y BLC2 Curncy</v>
      </c>
      <c r="BK27" s="71" t="str">
        <f>LEFT('C2D_list_curncy'!$L27,7)&amp;BBG_GVT_Tickers!BK$6&amp;"Y BLC2 Curncy"</f>
        <v>G0040Z 60Y BLC2 Curncy</v>
      </c>
    </row>
    <row r="28" spans="2:63" x14ac:dyDescent="0.25">
      <c r="B28" s="65" t="s">
        <v>98</v>
      </c>
      <c r="C28" s="69">
        <v>18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</row>
    <row r="29" spans="2:63" x14ac:dyDescent="0.25">
      <c r="B29" s="65" t="s">
        <v>100</v>
      </c>
      <c r="C29" s="69">
        <v>19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</row>
    <row r="30" spans="2:63" x14ac:dyDescent="0.25">
      <c r="B30" s="65" t="s">
        <v>104</v>
      </c>
      <c r="C30" s="69">
        <v>20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</row>
    <row r="31" spans="2:63" x14ac:dyDescent="0.25">
      <c r="B31" s="65" t="s">
        <v>106</v>
      </c>
      <c r="C31" s="69">
        <v>21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</row>
    <row r="32" spans="2:63" x14ac:dyDescent="0.25">
      <c r="B32" s="65" t="s">
        <v>108</v>
      </c>
      <c r="C32" s="69">
        <v>22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</row>
    <row r="33" spans="2:63" ht="16.5" customHeight="1" x14ac:dyDescent="0.25">
      <c r="B33" s="65" t="s">
        <v>21</v>
      </c>
      <c r="C33" s="69">
        <v>23</v>
      </c>
      <c r="D33" s="71" t="str">
        <f>LEFT('C2D_list_curncy'!$L33,7)&amp;BBG_GVT_Tickers!D$6&amp;"Y BLC2 Curncy"</f>
        <v>G0020Z 1Y BLC2 Curncy</v>
      </c>
      <c r="E33" s="71" t="str">
        <f>LEFT('C2D_list_curncy'!$L33,7)&amp;BBG_GVT_Tickers!E$6&amp;"Y BLC2 Curncy"</f>
        <v>G0020Z 2Y BLC2 Curncy</v>
      </c>
      <c r="F33" s="71" t="str">
        <f>LEFT('C2D_list_curncy'!$L33,7)&amp;BBG_GVT_Tickers!F$6&amp;"Y BLC2 Curncy"</f>
        <v>G0020Z 3Y BLC2 Curncy</v>
      </c>
      <c r="G33" s="71" t="str">
        <f>LEFT('C2D_list_curncy'!$L33,7)&amp;BBG_GVT_Tickers!G$6&amp;"Y BLC2 Curncy"</f>
        <v>G0020Z 4Y BLC2 Curncy</v>
      </c>
      <c r="H33" s="71" t="str">
        <f>LEFT('C2D_list_curncy'!$L33,7)&amp;BBG_GVT_Tickers!H$6&amp;"Y BLC2 Curncy"</f>
        <v>G0020Z 5Y BLC2 Curncy</v>
      </c>
      <c r="I33" s="71" t="str">
        <f>LEFT('C2D_list_curncy'!$L33,7)&amp;BBG_GVT_Tickers!I$6&amp;"Y BLC2 Curncy"</f>
        <v>G0020Z 6Y BLC2 Curncy</v>
      </c>
      <c r="J33" s="71" t="str">
        <f>LEFT('C2D_list_curncy'!$L33,7)&amp;BBG_GVT_Tickers!J$6&amp;"Y BLC2 Curncy"</f>
        <v>G0020Z 7Y BLC2 Curncy</v>
      </c>
      <c r="K33" s="71" t="str">
        <f>LEFT('C2D_list_curncy'!$L33,7)&amp;BBG_GVT_Tickers!K$6&amp;"Y BLC2 Curncy"</f>
        <v>G0020Z 8Y BLC2 Curncy</v>
      </c>
      <c r="L33" s="71" t="str">
        <f>LEFT('C2D_list_curncy'!$L33,7)&amp;BBG_GVT_Tickers!L$6&amp;"Y BLC2 Curncy"</f>
        <v>G0020Z 9Y BLC2 Curncy</v>
      </c>
      <c r="M33" s="71" t="str">
        <f>LEFT('C2D_list_curncy'!$L33,7)&amp;BBG_GVT_Tickers!M$6&amp;"Y BLC2 Curncy"</f>
        <v>G0020Z 10Y BLC2 Curncy</v>
      </c>
      <c r="N33" s="71" t="str">
        <f>LEFT('C2D_list_curncy'!$L33,7)&amp;BBG_GVT_Tickers!N$6&amp;"Y BLC2 Curncy"</f>
        <v>G0020Z 11Y BLC2 Curncy</v>
      </c>
      <c r="O33" s="71" t="str">
        <f>LEFT('C2D_list_curncy'!$L33,7)&amp;BBG_GVT_Tickers!O$6&amp;"Y BLC2 Curncy"</f>
        <v>G0020Z 12Y BLC2 Curncy</v>
      </c>
      <c r="P33" s="71" t="str">
        <f>LEFT('C2D_list_curncy'!$L33,7)&amp;BBG_GVT_Tickers!P$6&amp;"Y BLC2 Curncy"</f>
        <v>G0020Z 13Y BLC2 Curncy</v>
      </c>
      <c r="Q33" s="71" t="str">
        <f>LEFT('C2D_list_curncy'!$L33,7)&amp;BBG_GVT_Tickers!Q$6&amp;"Y BLC2 Curncy"</f>
        <v>G0020Z 14Y BLC2 Curncy</v>
      </c>
      <c r="R33" s="71" t="str">
        <f>LEFT('C2D_list_curncy'!$L33,7)&amp;BBG_GVT_Tickers!R$6&amp;"Y BLC2 Curncy"</f>
        <v>G0020Z 15Y BLC2 Curncy</v>
      </c>
      <c r="S33" s="71" t="str">
        <f>LEFT('C2D_list_curncy'!$L33,7)&amp;BBG_GVT_Tickers!S$6&amp;"Y BLC2 Curncy"</f>
        <v>G0020Z 16Y BLC2 Curncy</v>
      </c>
      <c r="T33" s="71" t="str">
        <f>LEFT('C2D_list_curncy'!$L33,7)&amp;BBG_GVT_Tickers!T$6&amp;"Y BLC2 Curncy"</f>
        <v>G0020Z 17Y BLC2 Curncy</v>
      </c>
      <c r="U33" s="71" t="str">
        <f>LEFT('C2D_list_curncy'!$L33,7)&amp;BBG_GVT_Tickers!U$6&amp;"Y BLC2 Curncy"</f>
        <v>G0020Z 18Y BLC2 Curncy</v>
      </c>
      <c r="V33" s="71" t="str">
        <f>LEFT('C2D_list_curncy'!$L33,7)&amp;BBG_GVT_Tickers!V$6&amp;"Y BLC2 Curncy"</f>
        <v>G0020Z 19Y BLC2 Curncy</v>
      </c>
      <c r="W33" s="71" t="str">
        <f>LEFT('C2D_list_curncy'!$L33,7)&amp;BBG_GVT_Tickers!W$6&amp;"Y BLC2 Curncy"</f>
        <v>G0020Z 20Y BLC2 Curncy</v>
      </c>
      <c r="X33" s="71" t="str">
        <f>LEFT('C2D_list_curncy'!$L33,7)&amp;BBG_GVT_Tickers!X$6&amp;"Y BLC2 Curncy"</f>
        <v>G0020Z 21Y BLC2 Curncy</v>
      </c>
      <c r="Y33" s="71" t="str">
        <f>LEFT('C2D_list_curncy'!$L33,7)&amp;BBG_GVT_Tickers!Y$6&amp;"Y BLC2 Curncy"</f>
        <v>G0020Z 22Y BLC2 Curncy</v>
      </c>
      <c r="Z33" s="71" t="str">
        <f>LEFT('C2D_list_curncy'!$L33,7)&amp;BBG_GVT_Tickers!Z$6&amp;"Y BLC2 Curncy"</f>
        <v>G0020Z 23Y BLC2 Curncy</v>
      </c>
      <c r="AA33" s="71" t="str">
        <f>LEFT('C2D_list_curncy'!$L33,7)&amp;BBG_GVT_Tickers!AA$6&amp;"Y BLC2 Curncy"</f>
        <v>G0020Z 24Y BLC2 Curncy</v>
      </c>
      <c r="AB33" s="71" t="str">
        <f>LEFT('C2D_list_curncy'!$L33,7)&amp;BBG_GVT_Tickers!AB$6&amp;"Y BLC2 Curncy"</f>
        <v>G0020Z 25Y BLC2 Curncy</v>
      </c>
      <c r="AC33" s="71" t="str">
        <f>LEFT('C2D_list_curncy'!$L33,7)&amp;BBG_GVT_Tickers!AC$6&amp;"Y BLC2 Curncy"</f>
        <v>G0020Z 26Y BLC2 Curncy</v>
      </c>
      <c r="AD33" s="71" t="str">
        <f>LEFT('C2D_list_curncy'!$L33,7)&amp;BBG_GVT_Tickers!AD$6&amp;"Y BLC2 Curncy"</f>
        <v>G0020Z 27Y BLC2 Curncy</v>
      </c>
      <c r="AE33" s="71" t="str">
        <f>LEFT('C2D_list_curncy'!$L33,7)&amp;BBG_GVT_Tickers!AE$6&amp;"Y BLC2 Curncy"</f>
        <v>G0020Z 28Y BLC2 Curncy</v>
      </c>
      <c r="AF33" s="71" t="str">
        <f>LEFT('C2D_list_curncy'!$L33,7)&amp;BBG_GVT_Tickers!AF$6&amp;"Y BLC2 Curncy"</f>
        <v>G0020Z 29Y BLC2 Curncy</v>
      </c>
      <c r="AG33" s="71" t="str">
        <f>LEFT('C2D_list_curncy'!$L33,7)&amp;BBG_GVT_Tickers!AG$6&amp;"Y BLC2 Curncy"</f>
        <v>G0020Z 30Y BLC2 Curncy</v>
      </c>
      <c r="AH33" s="71" t="str">
        <f>LEFT('C2D_list_curncy'!$L33,7)&amp;BBG_GVT_Tickers!AH$6&amp;"Y BLC2 Curncy"</f>
        <v>G0020Z 31Y BLC2 Curncy</v>
      </c>
      <c r="AI33" s="71" t="str">
        <f>LEFT('C2D_list_curncy'!$L33,7)&amp;BBG_GVT_Tickers!AI$6&amp;"Y BLC2 Curncy"</f>
        <v>G0020Z 32Y BLC2 Curncy</v>
      </c>
      <c r="AJ33" s="71" t="str">
        <f>LEFT('C2D_list_curncy'!$L33,7)&amp;BBG_GVT_Tickers!AJ$6&amp;"Y BLC2 Curncy"</f>
        <v>G0020Z 33Y BLC2 Curncy</v>
      </c>
      <c r="AK33" s="71" t="str">
        <f>LEFT('C2D_list_curncy'!$L33,7)&amp;BBG_GVT_Tickers!AK$6&amp;"Y BLC2 Curncy"</f>
        <v>G0020Z 34Y BLC2 Curncy</v>
      </c>
      <c r="AL33" s="71" t="str">
        <f>LEFT('C2D_list_curncy'!$L33,7)&amp;BBG_GVT_Tickers!AL$6&amp;"Y BLC2 Curncy"</f>
        <v>G0020Z 35Y BLC2 Curncy</v>
      </c>
      <c r="AM33" s="71" t="str">
        <f>LEFT('C2D_list_curncy'!$L33,7)&amp;BBG_GVT_Tickers!AM$6&amp;"Y BLC2 Curncy"</f>
        <v>G0020Z 36Y BLC2 Curncy</v>
      </c>
      <c r="AN33" s="71" t="str">
        <f>LEFT('C2D_list_curncy'!$L33,7)&amp;BBG_GVT_Tickers!AN$6&amp;"Y BLC2 Curncy"</f>
        <v>G0020Z 37Y BLC2 Curncy</v>
      </c>
      <c r="AO33" s="71" t="str">
        <f>LEFT('C2D_list_curncy'!$L33,7)&amp;BBG_GVT_Tickers!AO$6&amp;"Y BLC2 Curncy"</f>
        <v>G0020Z 38Y BLC2 Curncy</v>
      </c>
      <c r="AP33" s="71" t="str">
        <f>LEFT('C2D_list_curncy'!$L33,7)&amp;BBG_GVT_Tickers!AP$6&amp;"Y BLC2 Curncy"</f>
        <v>G0020Z 39Y BLC2 Curncy</v>
      </c>
      <c r="AQ33" s="71" t="str">
        <f>LEFT('C2D_list_curncy'!$L33,7)&amp;BBG_GVT_Tickers!AQ$6&amp;"Y BLC2 Curncy"</f>
        <v>G0020Z 40Y BLC2 Curncy</v>
      </c>
      <c r="AR33" s="71" t="str">
        <f>LEFT('C2D_list_curncy'!$L33,7)&amp;BBG_GVT_Tickers!AR$6&amp;"Y BLC2 Curncy"</f>
        <v>G0020Z 41Y BLC2 Curncy</v>
      </c>
      <c r="AS33" s="71" t="str">
        <f>LEFT('C2D_list_curncy'!$L33,7)&amp;BBG_GVT_Tickers!AS$6&amp;"Y BLC2 Curncy"</f>
        <v>G0020Z 42Y BLC2 Curncy</v>
      </c>
      <c r="AT33" s="71" t="str">
        <f>LEFT('C2D_list_curncy'!$L33,7)&amp;BBG_GVT_Tickers!AT$6&amp;"Y BLC2 Curncy"</f>
        <v>G0020Z 43Y BLC2 Curncy</v>
      </c>
      <c r="AU33" s="71" t="str">
        <f>LEFT('C2D_list_curncy'!$L33,7)&amp;BBG_GVT_Tickers!AU$6&amp;"Y BLC2 Curncy"</f>
        <v>G0020Z 44Y BLC2 Curncy</v>
      </c>
      <c r="AV33" s="71" t="str">
        <f>LEFT('C2D_list_curncy'!$L33,7)&amp;BBG_GVT_Tickers!AV$6&amp;"Y BLC2 Curncy"</f>
        <v>G0020Z 45Y BLC2 Curncy</v>
      </c>
      <c r="AW33" s="71" t="str">
        <f>LEFT('C2D_list_curncy'!$L33,7)&amp;BBG_GVT_Tickers!AW$6&amp;"Y BLC2 Curncy"</f>
        <v>G0020Z 46Y BLC2 Curncy</v>
      </c>
      <c r="AX33" s="71" t="str">
        <f>LEFT('C2D_list_curncy'!$L33,7)&amp;BBG_GVT_Tickers!AX$6&amp;"Y BLC2 Curncy"</f>
        <v>G0020Z 47Y BLC2 Curncy</v>
      </c>
      <c r="AY33" s="71" t="str">
        <f>LEFT('C2D_list_curncy'!$L33,7)&amp;BBG_GVT_Tickers!AY$6&amp;"Y BLC2 Curncy"</f>
        <v>G0020Z 48Y BLC2 Curncy</v>
      </c>
      <c r="AZ33" s="71" t="str">
        <f>LEFT('C2D_list_curncy'!$L33,7)&amp;BBG_GVT_Tickers!AZ$6&amp;"Y BLC2 Curncy"</f>
        <v>G0020Z 49Y BLC2 Curncy</v>
      </c>
      <c r="BA33" s="71" t="str">
        <f>LEFT('C2D_list_curncy'!$L33,7)&amp;BBG_GVT_Tickers!BA$6&amp;"Y BLC2 Curncy"</f>
        <v>G0020Z 50Y BLC2 Curncy</v>
      </c>
      <c r="BB33" s="71" t="str">
        <f>LEFT('C2D_list_curncy'!$L33,7)&amp;BBG_GVT_Tickers!BB$6&amp;"Y BLC2 Curncy"</f>
        <v>G0020Z 51Y BLC2 Curncy</v>
      </c>
      <c r="BC33" s="71" t="str">
        <f>LEFT('C2D_list_curncy'!$L33,7)&amp;BBG_GVT_Tickers!BC$6&amp;"Y BLC2 Curncy"</f>
        <v>G0020Z 52Y BLC2 Curncy</v>
      </c>
      <c r="BD33" s="71" t="str">
        <f>LEFT('C2D_list_curncy'!$L33,7)&amp;BBG_GVT_Tickers!BD$6&amp;"Y BLC2 Curncy"</f>
        <v>G0020Z 53Y BLC2 Curncy</v>
      </c>
      <c r="BE33" s="71" t="str">
        <f>LEFT('C2D_list_curncy'!$L33,7)&amp;BBG_GVT_Tickers!BE$6&amp;"Y BLC2 Curncy"</f>
        <v>G0020Z 54Y BLC2 Curncy</v>
      </c>
      <c r="BF33" s="71" t="str">
        <f>LEFT('C2D_list_curncy'!$L33,7)&amp;BBG_GVT_Tickers!BF$6&amp;"Y BLC2 Curncy"</f>
        <v>G0020Z 55Y BLC2 Curncy</v>
      </c>
      <c r="BG33" s="71" t="str">
        <f>LEFT('C2D_list_curncy'!$L33,7)&amp;BBG_GVT_Tickers!BG$6&amp;"Y BLC2 Curncy"</f>
        <v>G0020Z 56Y BLC2 Curncy</v>
      </c>
      <c r="BH33" s="71" t="str">
        <f>LEFT('C2D_list_curncy'!$L33,7)&amp;BBG_GVT_Tickers!BH$6&amp;"Y BLC2 Curncy"</f>
        <v>G0020Z 57Y BLC2 Curncy</v>
      </c>
      <c r="BI33" s="71" t="str">
        <f>LEFT('C2D_list_curncy'!$L33,7)&amp;BBG_GVT_Tickers!BI$6&amp;"Y BLC2 Curncy"</f>
        <v>G0020Z 58Y BLC2 Curncy</v>
      </c>
      <c r="BJ33" s="71" t="str">
        <f>LEFT('C2D_list_curncy'!$L33,7)&amp;BBG_GVT_Tickers!BJ$6&amp;"Y BLC2 Curncy"</f>
        <v>G0020Z 59Y BLC2 Curncy</v>
      </c>
      <c r="BK33" s="71" t="str">
        <f>LEFT('C2D_list_curncy'!$L33,7)&amp;BBG_GVT_Tickers!BK$6&amp;"Y BLC2 Curncy"</f>
        <v>G0020Z 60Y BLC2 Curncy</v>
      </c>
    </row>
    <row r="34" spans="2:63" x14ac:dyDescent="0.25">
      <c r="B34" s="65" t="s">
        <v>33</v>
      </c>
      <c r="C34" s="69">
        <v>24</v>
      </c>
      <c r="D34" s="71" t="str">
        <f>LEFT('C2D_list_curncy'!$L34,7)&amp;BBG_GVT_Tickers!D$6&amp;"Y BLC2 Curncy"</f>
        <v>G0078Z 1Y BLC2 Curncy</v>
      </c>
      <c r="E34" s="71" t="str">
        <f>LEFT('C2D_list_curncy'!$L34,7)&amp;BBG_GVT_Tickers!E$6&amp;"Y BLC2 Curncy"</f>
        <v>G0078Z 2Y BLC2 Curncy</v>
      </c>
      <c r="F34" s="71" t="str">
        <f>LEFT('C2D_list_curncy'!$L34,7)&amp;BBG_GVT_Tickers!F$6&amp;"Y BLC2 Curncy"</f>
        <v>G0078Z 3Y BLC2 Curncy</v>
      </c>
      <c r="G34" s="71" t="str">
        <f>LEFT('C2D_list_curncy'!$L34,7)&amp;BBG_GVT_Tickers!G$6&amp;"Y BLC2 Curncy"</f>
        <v>G0078Z 4Y BLC2 Curncy</v>
      </c>
      <c r="H34" s="71" t="str">
        <f>LEFT('C2D_list_curncy'!$L34,7)&amp;BBG_GVT_Tickers!H$6&amp;"Y BLC2 Curncy"</f>
        <v>G0078Z 5Y BLC2 Curncy</v>
      </c>
      <c r="I34" s="71" t="str">
        <f>LEFT('C2D_list_curncy'!$L34,7)&amp;BBG_GVT_Tickers!I$6&amp;"Y BLC2 Curncy"</f>
        <v>G0078Z 6Y BLC2 Curncy</v>
      </c>
      <c r="J34" s="71" t="str">
        <f>LEFT('C2D_list_curncy'!$L34,7)&amp;BBG_GVT_Tickers!J$6&amp;"Y BLC2 Curncy"</f>
        <v>G0078Z 7Y BLC2 Curncy</v>
      </c>
      <c r="K34" s="71" t="str">
        <f>LEFT('C2D_list_curncy'!$L34,7)&amp;BBG_GVT_Tickers!K$6&amp;"Y BLC2 Curncy"</f>
        <v>G0078Z 8Y BLC2 Curncy</v>
      </c>
      <c r="L34" s="71" t="str">
        <f>LEFT('C2D_list_curncy'!$L34,7)&amp;BBG_GVT_Tickers!L$6&amp;"Y BLC2 Curncy"</f>
        <v>G0078Z 9Y BLC2 Curncy</v>
      </c>
      <c r="M34" s="71" t="str">
        <f>LEFT('C2D_list_curncy'!$L34,7)&amp;BBG_GVT_Tickers!M$6&amp;"Y BLC2 Curncy"</f>
        <v>G0078Z 10Y BLC2 Curncy</v>
      </c>
      <c r="N34" s="71" t="str">
        <f>LEFT('C2D_list_curncy'!$L34,7)&amp;BBG_GVT_Tickers!N$6&amp;"Y BLC2 Curncy"</f>
        <v>G0078Z 11Y BLC2 Curncy</v>
      </c>
      <c r="O34" s="71" t="str">
        <f>LEFT('C2D_list_curncy'!$L34,7)&amp;BBG_GVT_Tickers!O$6&amp;"Y BLC2 Curncy"</f>
        <v>G0078Z 12Y BLC2 Curncy</v>
      </c>
      <c r="P34" s="71" t="str">
        <f>LEFT('C2D_list_curncy'!$L34,7)&amp;BBG_GVT_Tickers!P$6&amp;"Y BLC2 Curncy"</f>
        <v>G0078Z 13Y BLC2 Curncy</v>
      </c>
      <c r="Q34" s="71" t="str">
        <f>LEFT('C2D_list_curncy'!$L34,7)&amp;BBG_GVT_Tickers!Q$6&amp;"Y BLC2 Curncy"</f>
        <v>G0078Z 14Y BLC2 Curncy</v>
      </c>
      <c r="R34" s="71" t="str">
        <f>LEFT('C2D_list_curncy'!$L34,7)&amp;BBG_GVT_Tickers!R$6&amp;"Y BLC2 Curncy"</f>
        <v>G0078Z 15Y BLC2 Curncy</v>
      </c>
      <c r="S34" s="71" t="str">
        <f>LEFT('C2D_list_curncy'!$L34,7)&amp;BBG_GVT_Tickers!S$6&amp;"Y BLC2 Curncy"</f>
        <v>G0078Z 16Y BLC2 Curncy</v>
      </c>
      <c r="T34" s="71" t="str">
        <f>LEFT('C2D_list_curncy'!$L34,7)&amp;BBG_GVT_Tickers!T$6&amp;"Y BLC2 Curncy"</f>
        <v>G0078Z 17Y BLC2 Curncy</v>
      </c>
      <c r="U34" s="71" t="str">
        <f>LEFT('C2D_list_curncy'!$L34,7)&amp;BBG_GVT_Tickers!U$6&amp;"Y BLC2 Curncy"</f>
        <v>G0078Z 18Y BLC2 Curncy</v>
      </c>
      <c r="V34" s="71" t="str">
        <f>LEFT('C2D_list_curncy'!$L34,7)&amp;BBG_GVT_Tickers!V$6&amp;"Y BLC2 Curncy"</f>
        <v>G0078Z 19Y BLC2 Curncy</v>
      </c>
      <c r="W34" s="71" t="str">
        <f>LEFT('C2D_list_curncy'!$L34,7)&amp;BBG_GVT_Tickers!W$6&amp;"Y BLC2 Curncy"</f>
        <v>G0078Z 20Y BLC2 Curncy</v>
      </c>
      <c r="X34" s="71" t="str">
        <f>LEFT('C2D_list_curncy'!$L34,7)&amp;BBG_GVT_Tickers!X$6&amp;"Y BLC2 Curncy"</f>
        <v>G0078Z 21Y BLC2 Curncy</v>
      </c>
      <c r="Y34" s="71" t="str">
        <f>LEFT('C2D_list_curncy'!$L34,7)&amp;BBG_GVT_Tickers!Y$6&amp;"Y BLC2 Curncy"</f>
        <v>G0078Z 22Y BLC2 Curncy</v>
      </c>
      <c r="Z34" s="71" t="str">
        <f>LEFT('C2D_list_curncy'!$L34,7)&amp;BBG_GVT_Tickers!Z$6&amp;"Y BLC2 Curncy"</f>
        <v>G0078Z 23Y BLC2 Curncy</v>
      </c>
      <c r="AA34" s="71" t="str">
        <f>LEFT('C2D_list_curncy'!$L34,7)&amp;BBG_GVT_Tickers!AA$6&amp;"Y BLC2 Curncy"</f>
        <v>G0078Z 24Y BLC2 Curncy</v>
      </c>
      <c r="AB34" s="71" t="str">
        <f>LEFT('C2D_list_curncy'!$L34,7)&amp;BBG_GVT_Tickers!AB$6&amp;"Y BLC2 Curncy"</f>
        <v>G0078Z 25Y BLC2 Curncy</v>
      </c>
      <c r="AC34" s="71" t="str">
        <f>LEFT('C2D_list_curncy'!$L34,7)&amp;BBG_GVT_Tickers!AC$6&amp;"Y BLC2 Curncy"</f>
        <v>G0078Z 26Y BLC2 Curncy</v>
      </c>
      <c r="AD34" s="71" t="str">
        <f>LEFT('C2D_list_curncy'!$L34,7)&amp;BBG_GVT_Tickers!AD$6&amp;"Y BLC2 Curncy"</f>
        <v>G0078Z 27Y BLC2 Curncy</v>
      </c>
      <c r="AE34" s="71" t="str">
        <f>LEFT('C2D_list_curncy'!$L34,7)&amp;BBG_GVT_Tickers!AE$6&amp;"Y BLC2 Curncy"</f>
        <v>G0078Z 28Y BLC2 Curncy</v>
      </c>
      <c r="AF34" s="71" t="str">
        <f>LEFT('C2D_list_curncy'!$L34,7)&amp;BBG_GVT_Tickers!AF$6&amp;"Y BLC2 Curncy"</f>
        <v>G0078Z 29Y BLC2 Curncy</v>
      </c>
      <c r="AG34" s="71" t="str">
        <f>LEFT('C2D_list_curncy'!$L34,7)&amp;BBG_GVT_Tickers!AG$6&amp;"Y BLC2 Curncy"</f>
        <v>G0078Z 30Y BLC2 Curncy</v>
      </c>
      <c r="AH34" s="71" t="str">
        <f>LEFT('C2D_list_curncy'!$L34,7)&amp;BBG_GVT_Tickers!AH$6&amp;"Y BLC2 Curncy"</f>
        <v>G0078Z 31Y BLC2 Curncy</v>
      </c>
      <c r="AI34" s="71" t="str">
        <f>LEFT('C2D_list_curncy'!$L34,7)&amp;BBG_GVT_Tickers!AI$6&amp;"Y BLC2 Curncy"</f>
        <v>G0078Z 32Y BLC2 Curncy</v>
      </c>
      <c r="AJ34" s="71" t="str">
        <f>LEFT('C2D_list_curncy'!$L34,7)&amp;BBG_GVT_Tickers!AJ$6&amp;"Y BLC2 Curncy"</f>
        <v>G0078Z 33Y BLC2 Curncy</v>
      </c>
      <c r="AK34" s="71" t="str">
        <f>LEFT('C2D_list_curncy'!$L34,7)&amp;BBG_GVT_Tickers!AK$6&amp;"Y BLC2 Curncy"</f>
        <v>G0078Z 34Y BLC2 Curncy</v>
      </c>
      <c r="AL34" s="71" t="str">
        <f>LEFT('C2D_list_curncy'!$L34,7)&amp;BBG_GVT_Tickers!AL$6&amp;"Y BLC2 Curncy"</f>
        <v>G0078Z 35Y BLC2 Curncy</v>
      </c>
      <c r="AM34" s="71" t="str">
        <f>LEFT('C2D_list_curncy'!$L34,7)&amp;BBG_GVT_Tickers!AM$6&amp;"Y BLC2 Curncy"</f>
        <v>G0078Z 36Y BLC2 Curncy</v>
      </c>
      <c r="AN34" s="71" t="str">
        <f>LEFT('C2D_list_curncy'!$L34,7)&amp;BBG_GVT_Tickers!AN$6&amp;"Y BLC2 Curncy"</f>
        <v>G0078Z 37Y BLC2 Curncy</v>
      </c>
      <c r="AO34" s="71" t="str">
        <f>LEFT('C2D_list_curncy'!$L34,7)&amp;BBG_GVT_Tickers!AO$6&amp;"Y BLC2 Curncy"</f>
        <v>G0078Z 38Y BLC2 Curncy</v>
      </c>
      <c r="AP34" s="71" t="str">
        <f>LEFT('C2D_list_curncy'!$L34,7)&amp;BBG_GVT_Tickers!AP$6&amp;"Y BLC2 Curncy"</f>
        <v>G0078Z 39Y BLC2 Curncy</v>
      </c>
      <c r="AQ34" s="71" t="str">
        <f>LEFT('C2D_list_curncy'!$L34,7)&amp;BBG_GVT_Tickers!AQ$6&amp;"Y BLC2 Curncy"</f>
        <v>G0078Z 40Y BLC2 Curncy</v>
      </c>
      <c r="AR34" s="71" t="str">
        <f>LEFT('C2D_list_curncy'!$L34,7)&amp;BBG_GVT_Tickers!AR$6&amp;"Y BLC2 Curncy"</f>
        <v>G0078Z 41Y BLC2 Curncy</v>
      </c>
      <c r="AS34" s="71" t="str">
        <f>LEFT('C2D_list_curncy'!$L34,7)&amp;BBG_GVT_Tickers!AS$6&amp;"Y BLC2 Curncy"</f>
        <v>G0078Z 42Y BLC2 Curncy</v>
      </c>
      <c r="AT34" s="71" t="str">
        <f>LEFT('C2D_list_curncy'!$L34,7)&amp;BBG_GVT_Tickers!AT$6&amp;"Y BLC2 Curncy"</f>
        <v>G0078Z 43Y BLC2 Curncy</v>
      </c>
      <c r="AU34" s="71" t="str">
        <f>LEFT('C2D_list_curncy'!$L34,7)&amp;BBG_GVT_Tickers!AU$6&amp;"Y BLC2 Curncy"</f>
        <v>G0078Z 44Y BLC2 Curncy</v>
      </c>
      <c r="AV34" s="71" t="str">
        <f>LEFT('C2D_list_curncy'!$L34,7)&amp;BBG_GVT_Tickers!AV$6&amp;"Y BLC2 Curncy"</f>
        <v>G0078Z 45Y BLC2 Curncy</v>
      </c>
      <c r="AW34" s="71" t="str">
        <f>LEFT('C2D_list_curncy'!$L34,7)&amp;BBG_GVT_Tickers!AW$6&amp;"Y BLC2 Curncy"</f>
        <v>G0078Z 46Y BLC2 Curncy</v>
      </c>
      <c r="AX34" s="71" t="str">
        <f>LEFT('C2D_list_curncy'!$L34,7)&amp;BBG_GVT_Tickers!AX$6&amp;"Y BLC2 Curncy"</f>
        <v>G0078Z 47Y BLC2 Curncy</v>
      </c>
      <c r="AY34" s="71" t="str">
        <f>LEFT('C2D_list_curncy'!$L34,7)&amp;BBG_GVT_Tickers!AY$6&amp;"Y BLC2 Curncy"</f>
        <v>G0078Z 48Y BLC2 Curncy</v>
      </c>
      <c r="AZ34" s="71" t="str">
        <f>LEFT('C2D_list_curncy'!$L34,7)&amp;BBG_GVT_Tickers!AZ$6&amp;"Y BLC2 Curncy"</f>
        <v>G0078Z 49Y BLC2 Curncy</v>
      </c>
      <c r="BA34" s="71" t="str">
        <f>LEFT('C2D_list_curncy'!$L34,7)&amp;BBG_GVT_Tickers!BA$6&amp;"Y BLC2 Curncy"</f>
        <v>G0078Z 50Y BLC2 Curncy</v>
      </c>
      <c r="BB34" s="71" t="str">
        <f>LEFT('C2D_list_curncy'!$L34,7)&amp;BBG_GVT_Tickers!BB$6&amp;"Y BLC2 Curncy"</f>
        <v>G0078Z 51Y BLC2 Curncy</v>
      </c>
      <c r="BC34" s="71" t="str">
        <f>LEFT('C2D_list_curncy'!$L34,7)&amp;BBG_GVT_Tickers!BC$6&amp;"Y BLC2 Curncy"</f>
        <v>G0078Z 52Y BLC2 Curncy</v>
      </c>
      <c r="BD34" s="71" t="str">
        <f>LEFT('C2D_list_curncy'!$L34,7)&amp;BBG_GVT_Tickers!BD$6&amp;"Y BLC2 Curncy"</f>
        <v>G0078Z 53Y BLC2 Curncy</v>
      </c>
      <c r="BE34" s="71" t="str">
        <f>LEFT('C2D_list_curncy'!$L34,7)&amp;BBG_GVT_Tickers!BE$6&amp;"Y BLC2 Curncy"</f>
        <v>G0078Z 54Y BLC2 Curncy</v>
      </c>
      <c r="BF34" s="71" t="str">
        <f>LEFT('C2D_list_curncy'!$L34,7)&amp;BBG_GVT_Tickers!BF$6&amp;"Y BLC2 Curncy"</f>
        <v>G0078Z 55Y BLC2 Curncy</v>
      </c>
      <c r="BG34" s="71" t="str">
        <f>LEFT('C2D_list_curncy'!$L34,7)&amp;BBG_GVT_Tickers!BG$6&amp;"Y BLC2 Curncy"</f>
        <v>G0078Z 56Y BLC2 Curncy</v>
      </c>
      <c r="BH34" s="71" t="str">
        <f>LEFT('C2D_list_curncy'!$L34,7)&amp;BBG_GVT_Tickers!BH$6&amp;"Y BLC2 Curncy"</f>
        <v>G0078Z 57Y BLC2 Curncy</v>
      </c>
      <c r="BI34" s="71" t="str">
        <f>LEFT('C2D_list_curncy'!$L34,7)&amp;BBG_GVT_Tickers!BI$6&amp;"Y BLC2 Curncy"</f>
        <v>G0078Z 58Y BLC2 Curncy</v>
      </c>
      <c r="BJ34" s="71" t="str">
        <f>LEFT('C2D_list_curncy'!$L34,7)&amp;BBG_GVT_Tickers!BJ$6&amp;"Y BLC2 Curncy"</f>
        <v>G0078Z 59Y BLC2 Curncy</v>
      </c>
      <c r="BK34" s="71" t="str">
        <f>LEFT('C2D_list_curncy'!$L34,7)&amp;BBG_GVT_Tickers!BK$6&amp;"Y BLC2 Curncy"</f>
        <v>G0078Z 60Y BLC2 Curncy</v>
      </c>
    </row>
    <row r="35" spans="2:63" x14ac:dyDescent="0.25">
      <c r="B35" s="65" t="s">
        <v>112</v>
      </c>
      <c r="C35" s="69">
        <v>25</v>
      </c>
      <c r="D35" s="71" t="str">
        <f>LEFT('C2D_list_curncy'!$L35,7)&amp;BBG_GVT_Tickers!D$6&amp;"Y BLC2 Curncy"</f>
        <v>G0177Z 1Y BLC2 Curncy</v>
      </c>
      <c r="E35" s="71" t="str">
        <f>LEFT('C2D_list_curncy'!$L35,7)&amp;BBG_GVT_Tickers!E$6&amp;"Y BLC2 Curncy"</f>
        <v>G0177Z 2Y BLC2 Curncy</v>
      </c>
      <c r="F35" s="71" t="str">
        <f>LEFT('C2D_list_curncy'!$L35,7)&amp;BBG_GVT_Tickers!F$6&amp;"Y BLC2 Curncy"</f>
        <v>G0177Z 3Y BLC2 Curncy</v>
      </c>
      <c r="G35" s="71" t="str">
        <f>LEFT('C2D_list_curncy'!$L35,7)&amp;BBG_GVT_Tickers!G$6&amp;"Y BLC2 Curncy"</f>
        <v>G0177Z 4Y BLC2 Curncy</v>
      </c>
      <c r="H35" s="71" t="str">
        <f>LEFT('C2D_list_curncy'!$L35,7)&amp;BBG_GVT_Tickers!H$6&amp;"Y BLC2 Curncy"</f>
        <v>G0177Z 5Y BLC2 Curncy</v>
      </c>
      <c r="I35" s="71" t="str">
        <f>LEFT('C2D_list_curncy'!$L35,7)&amp;BBG_GVT_Tickers!I$6&amp;"Y BLC2 Curncy"</f>
        <v>G0177Z 6Y BLC2 Curncy</v>
      </c>
      <c r="J35" s="71" t="str">
        <f>LEFT('C2D_list_curncy'!$L35,7)&amp;BBG_GVT_Tickers!J$6&amp;"Y BLC2 Curncy"</f>
        <v>G0177Z 7Y BLC2 Curncy</v>
      </c>
      <c r="K35" s="71" t="str">
        <f>LEFT('C2D_list_curncy'!$L35,7)&amp;BBG_GVT_Tickers!K$6&amp;"Y BLC2 Curncy"</f>
        <v>G0177Z 8Y BLC2 Curncy</v>
      </c>
      <c r="L35" s="71" t="str">
        <f>LEFT('C2D_list_curncy'!$L35,7)&amp;BBG_GVT_Tickers!L$6&amp;"Y BLC2 Curncy"</f>
        <v>G0177Z 9Y BLC2 Curncy</v>
      </c>
      <c r="M35" s="71" t="str">
        <f>LEFT('C2D_list_curncy'!$L35,7)&amp;BBG_GVT_Tickers!M$6&amp;"Y BLC2 Curncy"</f>
        <v>G0177Z 10Y BLC2 Curncy</v>
      </c>
      <c r="N35" s="71" t="str">
        <f>LEFT('C2D_list_curncy'!$L35,7)&amp;BBG_GVT_Tickers!N$6&amp;"Y BLC2 Curncy"</f>
        <v>G0177Z 11Y BLC2 Curncy</v>
      </c>
      <c r="O35" s="71" t="str">
        <f>LEFT('C2D_list_curncy'!$L35,7)&amp;BBG_GVT_Tickers!O$6&amp;"Y BLC2 Curncy"</f>
        <v>G0177Z 12Y BLC2 Curncy</v>
      </c>
      <c r="P35" s="71" t="str">
        <f>LEFT('C2D_list_curncy'!$L35,7)&amp;BBG_GVT_Tickers!P$6&amp;"Y BLC2 Curncy"</f>
        <v>G0177Z 13Y BLC2 Curncy</v>
      </c>
      <c r="Q35" s="71" t="str">
        <f>LEFT('C2D_list_curncy'!$L35,7)&amp;BBG_GVT_Tickers!Q$6&amp;"Y BLC2 Curncy"</f>
        <v>G0177Z 14Y BLC2 Curncy</v>
      </c>
      <c r="R35" s="71" t="str">
        <f>LEFT('C2D_list_curncy'!$L35,7)&amp;BBG_GVT_Tickers!R$6&amp;"Y BLC2 Curncy"</f>
        <v>G0177Z 15Y BLC2 Curncy</v>
      </c>
      <c r="S35" s="71" t="str">
        <f>LEFT('C2D_list_curncy'!$L35,7)&amp;BBG_GVT_Tickers!S$6&amp;"Y BLC2 Curncy"</f>
        <v>G0177Z 16Y BLC2 Curncy</v>
      </c>
      <c r="T35" s="71" t="str">
        <f>LEFT('C2D_list_curncy'!$L35,7)&amp;BBG_GVT_Tickers!T$6&amp;"Y BLC2 Curncy"</f>
        <v>G0177Z 17Y BLC2 Curncy</v>
      </c>
      <c r="U35" s="71" t="str">
        <f>LEFT('C2D_list_curncy'!$L35,7)&amp;BBG_GVT_Tickers!U$6&amp;"Y BLC2 Curncy"</f>
        <v>G0177Z 18Y BLC2 Curncy</v>
      </c>
      <c r="V35" s="71" t="str">
        <f>LEFT('C2D_list_curncy'!$L35,7)&amp;BBG_GVT_Tickers!V$6&amp;"Y BLC2 Curncy"</f>
        <v>G0177Z 19Y BLC2 Curncy</v>
      </c>
      <c r="W35" s="71" t="str">
        <f>LEFT('C2D_list_curncy'!$L35,7)&amp;BBG_GVT_Tickers!W$6&amp;"Y BLC2 Curncy"</f>
        <v>G0177Z 20Y BLC2 Curncy</v>
      </c>
      <c r="X35" s="71" t="str">
        <f>LEFT('C2D_list_curncy'!$L35,7)&amp;BBG_GVT_Tickers!X$6&amp;"Y BLC2 Curncy"</f>
        <v>G0177Z 21Y BLC2 Curncy</v>
      </c>
      <c r="Y35" s="71" t="str">
        <f>LEFT('C2D_list_curncy'!$L35,7)&amp;BBG_GVT_Tickers!Y$6&amp;"Y BLC2 Curncy"</f>
        <v>G0177Z 22Y BLC2 Curncy</v>
      </c>
      <c r="Z35" s="71" t="str">
        <f>LEFT('C2D_list_curncy'!$L35,7)&amp;BBG_GVT_Tickers!Z$6&amp;"Y BLC2 Curncy"</f>
        <v>G0177Z 23Y BLC2 Curncy</v>
      </c>
      <c r="AA35" s="71" t="str">
        <f>LEFT('C2D_list_curncy'!$L35,7)&amp;BBG_GVT_Tickers!AA$6&amp;"Y BLC2 Curncy"</f>
        <v>G0177Z 24Y BLC2 Curncy</v>
      </c>
      <c r="AB35" s="71" t="str">
        <f>LEFT('C2D_list_curncy'!$L35,7)&amp;BBG_GVT_Tickers!AB$6&amp;"Y BLC2 Curncy"</f>
        <v>G0177Z 25Y BLC2 Curncy</v>
      </c>
      <c r="AC35" s="71" t="str">
        <f>LEFT('C2D_list_curncy'!$L35,7)&amp;BBG_GVT_Tickers!AC$6&amp;"Y BLC2 Curncy"</f>
        <v>G0177Z 26Y BLC2 Curncy</v>
      </c>
      <c r="AD35" s="71" t="str">
        <f>LEFT('C2D_list_curncy'!$L35,7)&amp;BBG_GVT_Tickers!AD$6&amp;"Y BLC2 Curncy"</f>
        <v>G0177Z 27Y BLC2 Curncy</v>
      </c>
      <c r="AE35" s="71" t="str">
        <f>LEFT('C2D_list_curncy'!$L35,7)&amp;BBG_GVT_Tickers!AE$6&amp;"Y BLC2 Curncy"</f>
        <v>G0177Z 28Y BLC2 Curncy</v>
      </c>
      <c r="AF35" s="71" t="str">
        <f>LEFT('C2D_list_curncy'!$L35,7)&amp;BBG_GVT_Tickers!AF$6&amp;"Y BLC2 Curncy"</f>
        <v>G0177Z 29Y BLC2 Curncy</v>
      </c>
      <c r="AG35" s="71" t="str">
        <f>LEFT('C2D_list_curncy'!$L35,7)&amp;BBG_GVT_Tickers!AG$6&amp;"Y BLC2 Curncy"</f>
        <v>G0177Z 30Y BLC2 Curncy</v>
      </c>
      <c r="AH35" s="71" t="str">
        <f>LEFT('C2D_list_curncy'!$L35,7)&amp;BBG_GVT_Tickers!AH$6&amp;"Y BLC2 Curncy"</f>
        <v>G0177Z 31Y BLC2 Curncy</v>
      </c>
      <c r="AI35" s="71" t="str">
        <f>LEFT('C2D_list_curncy'!$L35,7)&amp;BBG_GVT_Tickers!AI$6&amp;"Y BLC2 Curncy"</f>
        <v>G0177Z 32Y BLC2 Curncy</v>
      </c>
      <c r="AJ35" s="71" t="str">
        <f>LEFT('C2D_list_curncy'!$L35,7)&amp;BBG_GVT_Tickers!AJ$6&amp;"Y BLC2 Curncy"</f>
        <v>G0177Z 33Y BLC2 Curncy</v>
      </c>
      <c r="AK35" s="71" t="str">
        <f>LEFT('C2D_list_curncy'!$L35,7)&amp;BBG_GVT_Tickers!AK$6&amp;"Y BLC2 Curncy"</f>
        <v>G0177Z 34Y BLC2 Curncy</v>
      </c>
      <c r="AL35" s="71" t="str">
        <f>LEFT('C2D_list_curncy'!$L35,7)&amp;BBG_GVT_Tickers!AL$6&amp;"Y BLC2 Curncy"</f>
        <v>G0177Z 35Y BLC2 Curncy</v>
      </c>
      <c r="AM35" s="71" t="str">
        <f>LEFT('C2D_list_curncy'!$L35,7)&amp;BBG_GVT_Tickers!AM$6&amp;"Y BLC2 Curncy"</f>
        <v>G0177Z 36Y BLC2 Curncy</v>
      </c>
      <c r="AN35" s="71" t="str">
        <f>LEFT('C2D_list_curncy'!$L35,7)&amp;BBG_GVT_Tickers!AN$6&amp;"Y BLC2 Curncy"</f>
        <v>G0177Z 37Y BLC2 Curncy</v>
      </c>
      <c r="AO35" s="71" t="str">
        <f>LEFT('C2D_list_curncy'!$L35,7)&amp;BBG_GVT_Tickers!AO$6&amp;"Y BLC2 Curncy"</f>
        <v>G0177Z 38Y BLC2 Curncy</v>
      </c>
      <c r="AP35" s="71" t="str">
        <f>LEFT('C2D_list_curncy'!$L35,7)&amp;BBG_GVT_Tickers!AP$6&amp;"Y BLC2 Curncy"</f>
        <v>G0177Z 39Y BLC2 Curncy</v>
      </c>
      <c r="AQ35" s="71" t="str">
        <f>LEFT('C2D_list_curncy'!$L35,7)&amp;BBG_GVT_Tickers!AQ$6&amp;"Y BLC2 Curncy"</f>
        <v>G0177Z 40Y BLC2 Curncy</v>
      </c>
      <c r="AR35" s="71" t="str">
        <f>LEFT('C2D_list_curncy'!$L35,7)&amp;BBG_GVT_Tickers!AR$6&amp;"Y BLC2 Curncy"</f>
        <v>G0177Z 41Y BLC2 Curncy</v>
      </c>
      <c r="AS35" s="71" t="str">
        <f>LEFT('C2D_list_curncy'!$L35,7)&amp;BBG_GVT_Tickers!AS$6&amp;"Y BLC2 Curncy"</f>
        <v>G0177Z 42Y BLC2 Curncy</v>
      </c>
      <c r="AT35" s="71" t="str">
        <f>LEFT('C2D_list_curncy'!$L35,7)&amp;BBG_GVT_Tickers!AT$6&amp;"Y BLC2 Curncy"</f>
        <v>G0177Z 43Y BLC2 Curncy</v>
      </c>
      <c r="AU35" s="71" t="str">
        <f>LEFT('C2D_list_curncy'!$L35,7)&amp;BBG_GVT_Tickers!AU$6&amp;"Y BLC2 Curncy"</f>
        <v>G0177Z 44Y BLC2 Curncy</v>
      </c>
      <c r="AV35" s="71" t="str">
        <f>LEFT('C2D_list_curncy'!$L35,7)&amp;BBG_GVT_Tickers!AV$6&amp;"Y BLC2 Curncy"</f>
        <v>G0177Z 45Y BLC2 Curncy</v>
      </c>
      <c r="AW35" s="71" t="str">
        <f>LEFT('C2D_list_curncy'!$L35,7)&amp;BBG_GVT_Tickers!AW$6&amp;"Y BLC2 Curncy"</f>
        <v>G0177Z 46Y BLC2 Curncy</v>
      </c>
      <c r="AX35" s="71" t="str">
        <f>LEFT('C2D_list_curncy'!$L35,7)&amp;BBG_GVT_Tickers!AX$6&amp;"Y BLC2 Curncy"</f>
        <v>G0177Z 47Y BLC2 Curncy</v>
      </c>
      <c r="AY35" s="71" t="str">
        <f>LEFT('C2D_list_curncy'!$L35,7)&amp;BBG_GVT_Tickers!AY$6&amp;"Y BLC2 Curncy"</f>
        <v>G0177Z 48Y BLC2 Curncy</v>
      </c>
      <c r="AZ35" s="71" t="str">
        <f>LEFT('C2D_list_curncy'!$L35,7)&amp;BBG_GVT_Tickers!AZ$6&amp;"Y BLC2 Curncy"</f>
        <v>G0177Z 49Y BLC2 Curncy</v>
      </c>
      <c r="BA35" s="71" t="str">
        <f>LEFT('C2D_list_curncy'!$L35,7)&amp;BBG_GVT_Tickers!BA$6&amp;"Y BLC2 Curncy"</f>
        <v>G0177Z 50Y BLC2 Curncy</v>
      </c>
      <c r="BB35" s="71" t="str">
        <f>LEFT('C2D_list_curncy'!$L35,7)&amp;BBG_GVT_Tickers!BB$6&amp;"Y BLC2 Curncy"</f>
        <v>G0177Z 51Y BLC2 Curncy</v>
      </c>
      <c r="BC35" s="71" t="str">
        <f>LEFT('C2D_list_curncy'!$L35,7)&amp;BBG_GVT_Tickers!BC$6&amp;"Y BLC2 Curncy"</f>
        <v>G0177Z 52Y BLC2 Curncy</v>
      </c>
      <c r="BD35" s="71" t="str">
        <f>LEFT('C2D_list_curncy'!$L35,7)&amp;BBG_GVT_Tickers!BD$6&amp;"Y BLC2 Curncy"</f>
        <v>G0177Z 53Y BLC2 Curncy</v>
      </c>
      <c r="BE35" s="71" t="str">
        <f>LEFT('C2D_list_curncy'!$L35,7)&amp;BBG_GVT_Tickers!BE$6&amp;"Y BLC2 Curncy"</f>
        <v>G0177Z 54Y BLC2 Curncy</v>
      </c>
      <c r="BF35" s="71" t="str">
        <f>LEFT('C2D_list_curncy'!$L35,7)&amp;BBG_GVT_Tickers!BF$6&amp;"Y BLC2 Curncy"</f>
        <v>G0177Z 55Y BLC2 Curncy</v>
      </c>
      <c r="BG35" s="71" t="str">
        <f>LEFT('C2D_list_curncy'!$L35,7)&amp;BBG_GVT_Tickers!BG$6&amp;"Y BLC2 Curncy"</f>
        <v>G0177Z 56Y BLC2 Curncy</v>
      </c>
      <c r="BH35" s="71" t="str">
        <f>LEFT('C2D_list_curncy'!$L35,7)&amp;BBG_GVT_Tickers!BH$6&amp;"Y BLC2 Curncy"</f>
        <v>G0177Z 57Y BLC2 Curncy</v>
      </c>
      <c r="BI35" s="71" t="str">
        <f>LEFT('C2D_list_curncy'!$L35,7)&amp;BBG_GVT_Tickers!BI$6&amp;"Y BLC2 Curncy"</f>
        <v>G0177Z 58Y BLC2 Curncy</v>
      </c>
      <c r="BJ35" s="71" t="str">
        <f>LEFT('C2D_list_curncy'!$L35,7)&amp;BBG_GVT_Tickers!BJ$6&amp;"Y BLC2 Curncy"</f>
        <v>G0177Z 59Y BLC2 Curncy</v>
      </c>
      <c r="BK35" s="71" t="str">
        <f>LEFT('C2D_list_curncy'!$L35,7)&amp;BBG_GVT_Tickers!BK$6&amp;"Y BLC2 Curncy"</f>
        <v>G0177Z 60Y BLC2 Curncy</v>
      </c>
    </row>
    <row r="36" spans="2:63" x14ac:dyDescent="0.25">
      <c r="B36" s="65" t="s">
        <v>23</v>
      </c>
      <c r="C36" s="69">
        <v>26</v>
      </c>
      <c r="D36" s="71" t="str">
        <f>LEFT('C2D_list_curncy'!$L36,7)&amp;BBG_GVT_Tickers!D$6&amp;"Y BLC2 Curncy"</f>
        <v>G0084Z 1Y BLC2 Curncy</v>
      </c>
      <c r="E36" s="71" t="str">
        <f>LEFT('C2D_list_curncy'!$L36,7)&amp;BBG_GVT_Tickers!E$6&amp;"Y BLC2 Curncy"</f>
        <v>G0084Z 2Y BLC2 Curncy</v>
      </c>
      <c r="F36" s="71" t="str">
        <f>LEFT('C2D_list_curncy'!$L36,7)&amp;BBG_GVT_Tickers!F$6&amp;"Y BLC2 Curncy"</f>
        <v>G0084Z 3Y BLC2 Curncy</v>
      </c>
      <c r="G36" s="71" t="str">
        <f>LEFT('C2D_list_curncy'!$L36,7)&amp;BBG_GVT_Tickers!G$6&amp;"Y BLC2 Curncy"</f>
        <v>G0084Z 4Y BLC2 Curncy</v>
      </c>
      <c r="H36" s="71" t="str">
        <f>LEFT('C2D_list_curncy'!$L36,7)&amp;BBG_GVT_Tickers!H$6&amp;"Y BLC2 Curncy"</f>
        <v>G0084Z 5Y BLC2 Curncy</v>
      </c>
      <c r="I36" s="71" t="str">
        <f>LEFT('C2D_list_curncy'!$L36,7)&amp;BBG_GVT_Tickers!I$6&amp;"Y BLC2 Curncy"</f>
        <v>G0084Z 6Y BLC2 Curncy</v>
      </c>
      <c r="J36" s="71" t="str">
        <f>LEFT('C2D_list_curncy'!$L36,7)&amp;BBG_GVT_Tickers!J$6&amp;"Y BLC2 Curncy"</f>
        <v>G0084Z 7Y BLC2 Curncy</v>
      </c>
      <c r="K36" s="71" t="str">
        <f>LEFT('C2D_list_curncy'!$L36,7)&amp;BBG_GVT_Tickers!K$6&amp;"Y BLC2 Curncy"</f>
        <v>G0084Z 8Y BLC2 Curncy</v>
      </c>
      <c r="L36" s="71" t="str">
        <f>LEFT('C2D_list_curncy'!$L36,7)&amp;BBG_GVT_Tickers!L$6&amp;"Y BLC2 Curncy"</f>
        <v>G0084Z 9Y BLC2 Curncy</v>
      </c>
      <c r="M36" s="71" t="str">
        <f>LEFT('C2D_list_curncy'!$L36,7)&amp;BBG_GVT_Tickers!M$6&amp;"Y BLC2 Curncy"</f>
        <v>G0084Z 10Y BLC2 Curncy</v>
      </c>
      <c r="N36" s="71" t="str">
        <f>LEFT('C2D_list_curncy'!$L36,7)&amp;BBG_GVT_Tickers!N$6&amp;"Y BLC2 Curncy"</f>
        <v>G0084Z 11Y BLC2 Curncy</v>
      </c>
      <c r="O36" s="71" t="str">
        <f>LEFT('C2D_list_curncy'!$L36,7)&amp;BBG_GVT_Tickers!O$6&amp;"Y BLC2 Curncy"</f>
        <v>G0084Z 12Y BLC2 Curncy</v>
      </c>
      <c r="P36" s="71" t="str">
        <f>LEFT('C2D_list_curncy'!$L36,7)&amp;BBG_GVT_Tickers!P$6&amp;"Y BLC2 Curncy"</f>
        <v>G0084Z 13Y BLC2 Curncy</v>
      </c>
      <c r="Q36" s="71" t="str">
        <f>LEFT('C2D_list_curncy'!$L36,7)&amp;BBG_GVT_Tickers!Q$6&amp;"Y BLC2 Curncy"</f>
        <v>G0084Z 14Y BLC2 Curncy</v>
      </c>
      <c r="R36" s="71" t="str">
        <f>LEFT('C2D_list_curncy'!$L36,7)&amp;BBG_GVT_Tickers!R$6&amp;"Y BLC2 Curncy"</f>
        <v>G0084Z 15Y BLC2 Curncy</v>
      </c>
      <c r="S36" s="71" t="str">
        <f>LEFT('C2D_list_curncy'!$L36,7)&amp;BBG_GVT_Tickers!S$6&amp;"Y BLC2 Curncy"</f>
        <v>G0084Z 16Y BLC2 Curncy</v>
      </c>
      <c r="T36" s="71" t="str">
        <f>LEFT('C2D_list_curncy'!$L36,7)&amp;BBG_GVT_Tickers!T$6&amp;"Y BLC2 Curncy"</f>
        <v>G0084Z 17Y BLC2 Curncy</v>
      </c>
      <c r="U36" s="71" t="str">
        <f>LEFT('C2D_list_curncy'!$L36,7)&amp;BBG_GVT_Tickers!U$6&amp;"Y BLC2 Curncy"</f>
        <v>G0084Z 18Y BLC2 Curncy</v>
      </c>
      <c r="V36" s="71" t="str">
        <f>LEFT('C2D_list_curncy'!$L36,7)&amp;BBG_GVT_Tickers!V$6&amp;"Y BLC2 Curncy"</f>
        <v>G0084Z 19Y BLC2 Curncy</v>
      </c>
      <c r="W36" s="71" t="str">
        <f>LEFT('C2D_list_curncy'!$L36,7)&amp;BBG_GVT_Tickers!W$6&amp;"Y BLC2 Curncy"</f>
        <v>G0084Z 20Y BLC2 Curncy</v>
      </c>
      <c r="X36" s="71" t="str">
        <f>LEFT('C2D_list_curncy'!$L36,7)&amp;BBG_GVT_Tickers!X$6&amp;"Y BLC2 Curncy"</f>
        <v>G0084Z 21Y BLC2 Curncy</v>
      </c>
      <c r="Y36" s="71" t="str">
        <f>LEFT('C2D_list_curncy'!$L36,7)&amp;BBG_GVT_Tickers!Y$6&amp;"Y BLC2 Curncy"</f>
        <v>G0084Z 22Y BLC2 Curncy</v>
      </c>
      <c r="Z36" s="71" t="str">
        <f>LEFT('C2D_list_curncy'!$L36,7)&amp;BBG_GVT_Tickers!Z$6&amp;"Y BLC2 Curncy"</f>
        <v>G0084Z 23Y BLC2 Curncy</v>
      </c>
      <c r="AA36" s="71" t="str">
        <f>LEFT('C2D_list_curncy'!$L36,7)&amp;BBG_GVT_Tickers!AA$6&amp;"Y BLC2 Curncy"</f>
        <v>G0084Z 24Y BLC2 Curncy</v>
      </c>
      <c r="AB36" s="71" t="str">
        <f>LEFT('C2D_list_curncy'!$L36,7)&amp;BBG_GVT_Tickers!AB$6&amp;"Y BLC2 Curncy"</f>
        <v>G0084Z 25Y BLC2 Curncy</v>
      </c>
      <c r="AC36" s="71" t="str">
        <f>LEFT('C2D_list_curncy'!$L36,7)&amp;BBG_GVT_Tickers!AC$6&amp;"Y BLC2 Curncy"</f>
        <v>G0084Z 26Y BLC2 Curncy</v>
      </c>
      <c r="AD36" s="71" t="str">
        <f>LEFT('C2D_list_curncy'!$L36,7)&amp;BBG_GVT_Tickers!AD$6&amp;"Y BLC2 Curncy"</f>
        <v>G0084Z 27Y BLC2 Curncy</v>
      </c>
      <c r="AE36" s="71" t="str">
        <f>LEFT('C2D_list_curncy'!$L36,7)&amp;BBG_GVT_Tickers!AE$6&amp;"Y BLC2 Curncy"</f>
        <v>G0084Z 28Y BLC2 Curncy</v>
      </c>
      <c r="AF36" s="71" t="str">
        <f>LEFT('C2D_list_curncy'!$L36,7)&amp;BBG_GVT_Tickers!AF$6&amp;"Y BLC2 Curncy"</f>
        <v>G0084Z 29Y BLC2 Curncy</v>
      </c>
      <c r="AG36" s="71" t="str">
        <f>LEFT('C2D_list_curncy'!$L36,7)&amp;BBG_GVT_Tickers!AG$6&amp;"Y BLC2 Curncy"</f>
        <v>G0084Z 30Y BLC2 Curncy</v>
      </c>
      <c r="AH36" s="71" t="str">
        <f>LEFT('C2D_list_curncy'!$L36,7)&amp;BBG_GVT_Tickers!AH$6&amp;"Y BLC2 Curncy"</f>
        <v>G0084Z 31Y BLC2 Curncy</v>
      </c>
      <c r="AI36" s="71" t="str">
        <f>LEFT('C2D_list_curncy'!$L36,7)&amp;BBG_GVT_Tickers!AI$6&amp;"Y BLC2 Curncy"</f>
        <v>G0084Z 32Y BLC2 Curncy</v>
      </c>
      <c r="AJ36" s="71" t="str">
        <f>LEFT('C2D_list_curncy'!$L36,7)&amp;BBG_GVT_Tickers!AJ$6&amp;"Y BLC2 Curncy"</f>
        <v>G0084Z 33Y BLC2 Curncy</v>
      </c>
      <c r="AK36" s="71" t="str">
        <f>LEFT('C2D_list_curncy'!$L36,7)&amp;BBG_GVT_Tickers!AK$6&amp;"Y BLC2 Curncy"</f>
        <v>G0084Z 34Y BLC2 Curncy</v>
      </c>
      <c r="AL36" s="71" t="str">
        <f>LEFT('C2D_list_curncy'!$L36,7)&amp;BBG_GVT_Tickers!AL$6&amp;"Y BLC2 Curncy"</f>
        <v>G0084Z 35Y BLC2 Curncy</v>
      </c>
      <c r="AM36" s="71" t="str">
        <f>LEFT('C2D_list_curncy'!$L36,7)&amp;BBG_GVT_Tickers!AM$6&amp;"Y BLC2 Curncy"</f>
        <v>G0084Z 36Y BLC2 Curncy</v>
      </c>
      <c r="AN36" s="71" t="str">
        <f>LEFT('C2D_list_curncy'!$L36,7)&amp;BBG_GVT_Tickers!AN$6&amp;"Y BLC2 Curncy"</f>
        <v>G0084Z 37Y BLC2 Curncy</v>
      </c>
      <c r="AO36" s="71" t="str">
        <f>LEFT('C2D_list_curncy'!$L36,7)&amp;BBG_GVT_Tickers!AO$6&amp;"Y BLC2 Curncy"</f>
        <v>G0084Z 38Y BLC2 Curncy</v>
      </c>
      <c r="AP36" s="71" t="str">
        <f>LEFT('C2D_list_curncy'!$L36,7)&amp;BBG_GVT_Tickers!AP$6&amp;"Y BLC2 Curncy"</f>
        <v>G0084Z 39Y BLC2 Curncy</v>
      </c>
      <c r="AQ36" s="71" t="str">
        <f>LEFT('C2D_list_curncy'!$L36,7)&amp;BBG_GVT_Tickers!AQ$6&amp;"Y BLC2 Curncy"</f>
        <v>G0084Z 40Y BLC2 Curncy</v>
      </c>
      <c r="AR36" s="71" t="str">
        <f>LEFT('C2D_list_curncy'!$L36,7)&amp;BBG_GVT_Tickers!AR$6&amp;"Y BLC2 Curncy"</f>
        <v>G0084Z 41Y BLC2 Curncy</v>
      </c>
      <c r="AS36" s="71" t="str">
        <f>LEFT('C2D_list_curncy'!$L36,7)&amp;BBG_GVT_Tickers!AS$6&amp;"Y BLC2 Curncy"</f>
        <v>G0084Z 42Y BLC2 Curncy</v>
      </c>
      <c r="AT36" s="71" t="str">
        <f>LEFT('C2D_list_curncy'!$L36,7)&amp;BBG_GVT_Tickers!AT$6&amp;"Y BLC2 Curncy"</f>
        <v>G0084Z 43Y BLC2 Curncy</v>
      </c>
      <c r="AU36" s="71" t="str">
        <f>LEFT('C2D_list_curncy'!$L36,7)&amp;BBG_GVT_Tickers!AU$6&amp;"Y BLC2 Curncy"</f>
        <v>G0084Z 44Y BLC2 Curncy</v>
      </c>
      <c r="AV36" s="71" t="str">
        <f>LEFT('C2D_list_curncy'!$L36,7)&amp;BBG_GVT_Tickers!AV$6&amp;"Y BLC2 Curncy"</f>
        <v>G0084Z 45Y BLC2 Curncy</v>
      </c>
      <c r="AW36" s="71" t="str">
        <f>LEFT('C2D_list_curncy'!$L36,7)&amp;BBG_GVT_Tickers!AW$6&amp;"Y BLC2 Curncy"</f>
        <v>G0084Z 46Y BLC2 Curncy</v>
      </c>
      <c r="AX36" s="71" t="str">
        <f>LEFT('C2D_list_curncy'!$L36,7)&amp;BBG_GVT_Tickers!AX$6&amp;"Y BLC2 Curncy"</f>
        <v>G0084Z 47Y BLC2 Curncy</v>
      </c>
      <c r="AY36" s="71" t="str">
        <f>LEFT('C2D_list_curncy'!$L36,7)&amp;BBG_GVT_Tickers!AY$6&amp;"Y BLC2 Curncy"</f>
        <v>G0084Z 48Y BLC2 Curncy</v>
      </c>
      <c r="AZ36" s="71" t="str">
        <f>LEFT('C2D_list_curncy'!$L36,7)&amp;BBG_GVT_Tickers!AZ$6&amp;"Y BLC2 Curncy"</f>
        <v>G0084Z 49Y BLC2 Curncy</v>
      </c>
      <c r="BA36" s="71" t="str">
        <f>LEFT('C2D_list_curncy'!$L36,7)&amp;BBG_GVT_Tickers!BA$6&amp;"Y BLC2 Curncy"</f>
        <v>G0084Z 50Y BLC2 Curncy</v>
      </c>
      <c r="BB36" s="71" t="str">
        <f>LEFT('C2D_list_curncy'!$L36,7)&amp;BBG_GVT_Tickers!BB$6&amp;"Y BLC2 Curncy"</f>
        <v>G0084Z 51Y BLC2 Curncy</v>
      </c>
      <c r="BC36" s="71" t="str">
        <f>LEFT('C2D_list_curncy'!$L36,7)&amp;BBG_GVT_Tickers!BC$6&amp;"Y BLC2 Curncy"</f>
        <v>G0084Z 52Y BLC2 Curncy</v>
      </c>
      <c r="BD36" s="71" t="str">
        <f>LEFT('C2D_list_curncy'!$L36,7)&amp;BBG_GVT_Tickers!BD$6&amp;"Y BLC2 Curncy"</f>
        <v>G0084Z 53Y BLC2 Curncy</v>
      </c>
      <c r="BE36" s="71" t="str">
        <f>LEFT('C2D_list_curncy'!$L36,7)&amp;BBG_GVT_Tickers!BE$6&amp;"Y BLC2 Curncy"</f>
        <v>G0084Z 54Y BLC2 Curncy</v>
      </c>
      <c r="BF36" s="71" t="str">
        <f>LEFT('C2D_list_curncy'!$L36,7)&amp;BBG_GVT_Tickers!BF$6&amp;"Y BLC2 Curncy"</f>
        <v>G0084Z 55Y BLC2 Curncy</v>
      </c>
      <c r="BG36" s="71" t="str">
        <f>LEFT('C2D_list_curncy'!$L36,7)&amp;BBG_GVT_Tickers!BG$6&amp;"Y BLC2 Curncy"</f>
        <v>G0084Z 56Y BLC2 Curncy</v>
      </c>
      <c r="BH36" s="71" t="str">
        <f>LEFT('C2D_list_curncy'!$L36,7)&amp;BBG_GVT_Tickers!BH$6&amp;"Y BLC2 Curncy"</f>
        <v>G0084Z 57Y BLC2 Curncy</v>
      </c>
      <c r="BI36" s="71" t="str">
        <f>LEFT('C2D_list_curncy'!$L36,7)&amp;BBG_GVT_Tickers!BI$6&amp;"Y BLC2 Curncy"</f>
        <v>G0084Z 58Y BLC2 Curncy</v>
      </c>
      <c r="BJ36" s="71" t="str">
        <f>LEFT('C2D_list_curncy'!$L36,7)&amp;BBG_GVT_Tickers!BJ$6&amp;"Y BLC2 Curncy"</f>
        <v>G0084Z 59Y BLC2 Curncy</v>
      </c>
      <c r="BK36" s="71" t="str">
        <f>LEFT('C2D_list_curncy'!$L36,7)&amp;BBG_GVT_Tickers!BK$6&amp;"Y BLC2 Curncy"</f>
        <v>G0084Z 60Y BLC2 Curncy</v>
      </c>
    </row>
    <row r="37" spans="2:63" x14ac:dyDescent="0.25">
      <c r="B37" s="65" t="s">
        <v>116</v>
      </c>
      <c r="C37" s="69">
        <v>27</v>
      </c>
      <c r="D37" s="71" t="str">
        <f>"BI0631Z "&amp;D$6&amp;"Y BVLI Curncy"</f>
        <v>BI0631Z 1Y BVLI Curncy</v>
      </c>
      <c r="E37" s="71" t="str">
        <f t="shared" ref="E37:BK37" si="1">"BI0631Z "&amp;E$6&amp;"Y BVLI Curncy"</f>
        <v>BI0631Z 2Y BVLI Curncy</v>
      </c>
      <c r="F37" s="71" t="str">
        <f t="shared" si="1"/>
        <v>BI0631Z 3Y BVLI Curncy</v>
      </c>
      <c r="G37" s="71" t="str">
        <f t="shared" si="1"/>
        <v>BI0631Z 4Y BVLI Curncy</v>
      </c>
      <c r="H37" s="71" t="str">
        <f t="shared" si="1"/>
        <v>BI0631Z 5Y BVLI Curncy</v>
      </c>
      <c r="I37" s="71" t="str">
        <f t="shared" si="1"/>
        <v>BI0631Z 6Y BVLI Curncy</v>
      </c>
      <c r="J37" s="71" t="str">
        <f t="shared" si="1"/>
        <v>BI0631Z 7Y BVLI Curncy</v>
      </c>
      <c r="K37" s="71" t="str">
        <f t="shared" si="1"/>
        <v>BI0631Z 8Y BVLI Curncy</v>
      </c>
      <c r="L37" s="71" t="str">
        <f t="shared" si="1"/>
        <v>BI0631Z 9Y BVLI Curncy</v>
      </c>
      <c r="M37" s="71" t="str">
        <f t="shared" si="1"/>
        <v>BI0631Z 10Y BVLI Curncy</v>
      </c>
      <c r="N37" s="71" t="str">
        <f t="shared" si="1"/>
        <v>BI0631Z 11Y BVLI Curncy</v>
      </c>
      <c r="O37" s="71" t="str">
        <f t="shared" si="1"/>
        <v>BI0631Z 12Y BVLI Curncy</v>
      </c>
      <c r="P37" s="71" t="str">
        <f t="shared" si="1"/>
        <v>BI0631Z 13Y BVLI Curncy</v>
      </c>
      <c r="Q37" s="71" t="str">
        <f t="shared" si="1"/>
        <v>BI0631Z 14Y BVLI Curncy</v>
      </c>
      <c r="R37" s="71" t="str">
        <f t="shared" si="1"/>
        <v>BI0631Z 15Y BVLI Curncy</v>
      </c>
      <c r="S37" s="71" t="str">
        <f t="shared" si="1"/>
        <v>BI0631Z 16Y BVLI Curncy</v>
      </c>
      <c r="T37" s="71" t="str">
        <f t="shared" si="1"/>
        <v>BI0631Z 17Y BVLI Curncy</v>
      </c>
      <c r="U37" s="71" t="str">
        <f t="shared" si="1"/>
        <v>BI0631Z 18Y BVLI Curncy</v>
      </c>
      <c r="V37" s="71" t="str">
        <f t="shared" si="1"/>
        <v>BI0631Z 19Y BVLI Curncy</v>
      </c>
      <c r="W37" s="71" t="str">
        <f t="shared" si="1"/>
        <v>BI0631Z 20Y BVLI Curncy</v>
      </c>
      <c r="X37" s="71" t="str">
        <f t="shared" si="1"/>
        <v>BI0631Z 21Y BVLI Curncy</v>
      </c>
      <c r="Y37" s="71" t="str">
        <f t="shared" si="1"/>
        <v>BI0631Z 22Y BVLI Curncy</v>
      </c>
      <c r="Z37" s="71" t="str">
        <f t="shared" si="1"/>
        <v>BI0631Z 23Y BVLI Curncy</v>
      </c>
      <c r="AA37" s="71" t="str">
        <f t="shared" si="1"/>
        <v>BI0631Z 24Y BVLI Curncy</v>
      </c>
      <c r="AB37" s="71" t="str">
        <f t="shared" si="1"/>
        <v>BI0631Z 25Y BVLI Curncy</v>
      </c>
      <c r="AC37" s="71" t="str">
        <f t="shared" si="1"/>
        <v>BI0631Z 26Y BVLI Curncy</v>
      </c>
      <c r="AD37" s="71" t="str">
        <f t="shared" si="1"/>
        <v>BI0631Z 27Y BVLI Curncy</v>
      </c>
      <c r="AE37" s="71" t="str">
        <f t="shared" si="1"/>
        <v>BI0631Z 28Y BVLI Curncy</v>
      </c>
      <c r="AF37" s="71" t="str">
        <f t="shared" si="1"/>
        <v>BI0631Z 29Y BVLI Curncy</v>
      </c>
      <c r="AG37" s="71" t="str">
        <f t="shared" si="1"/>
        <v>BI0631Z 30Y BVLI Curncy</v>
      </c>
      <c r="AH37" s="71" t="str">
        <f t="shared" si="1"/>
        <v>BI0631Z 31Y BVLI Curncy</v>
      </c>
      <c r="AI37" s="71" t="str">
        <f t="shared" si="1"/>
        <v>BI0631Z 32Y BVLI Curncy</v>
      </c>
      <c r="AJ37" s="71" t="str">
        <f t="shared" si="1"/>
        <v>BI0631Z 33Y BVLI Curncy</v>
      </c>
      <c r="AK37" s="71" t="str">
        <f t="shared" si="1"/>
        <v>BI0631Z 34Y BVLI Curncy</v>
      </c>
      <c r="AL37" s="71" t="str">
        <f t="shared" si="1"/>
        <v>BI0631Z 35Y BVLI Curncy</v>
      </c>
      <c r="AM37" s="71" t="str">
        <f t="shared" si="1"/>
        <v>BI0631Z 36Y BVLI Curncy</v>
      </c>
      <c r="AN37" s="71" t="str">
        <f t="shared" si="1"/>
        <v>BI0631Z 37Y BVLI Curncy</v>
      </c>
      <c r="AO37" s="71" t="str">
        <f t="shared" si="1"/>
        <v>BI0631Z 38Y BVLI Curncy</v>
      </c>
      <c r="AP37" s="71" t="str">
        <f t="shared" si="1"/>
        <v>BI0631Z 39Y BVLI Curncy</v>
      </c>
      <c r="AQ37" s="71" t="str">
        <f t="shared" si="1"/>
        <v>BI0631Z 40Y BVLI Curncy</v>
      </c>
      <c r="AR37" s="71" t="str">
        <f t="shared" si="1"/>
        <v>BI0631Z 41Y BVLI Curncy</v>
      </c>
      <c r="AS37" s="71" t="str">
        <f t="shared" si="1"/>
        <v>BI0631Z 42Y BVLI Curncy</v>
      </c>
      <c r="AT37" s="71" t="str">
        <f t="shared" si="1"/>
        <v>BI0631Z 43Y BVLI Curncy</v>
      </c>
      <c r="AU37" s="71" t="str">
        <f t="shared" si="1"/>
        <v>BI0631Z 44Y BVLI Curncy</v>
      </c>
      <c r="AV37" s="71" t="str">
        <f t="shared" si="1"/>
        <v>BI0631Z 45Y BVLI Curncy</v>
      </c>
      <c r="AW37" s="71" t="str">
        <f t="shared" si="1"/>
        <v>BI0631Z 46Y BVLI Curncy</v>
      </c>
      <c r="AX37" s="71" t="str">
        <f t="shared" si="1"/>
        <v>BI0631Z 47Y BVLI Curncy</v>
      </c>
      <c r="AY37" s="71" t="str">
        <f t="shared" si="1"/>
        <v>BI0631Z 48Y BVLI Curncy</v>
      </c>
      <c r="AZ37" s="71" t="str">
        <f t="shared" si="1"/>
        <v>BI0631Z 49Y BVLI Curncy</v>
      </c>
      <c r="BA37" s="71" t="str">
        <f t="shared" si="1"/>
        <v>BI0631Z 50Y BVLI Curncy</v>
      </c>
      <c r="BB37" s="71" t="str">
        <f t="shared" si="1"/>
        <v>BI0631Z 51Y BVLI Curncy</v>
      </c>
      <c r="BC37" s="71" t="str">
        <f t="shared" si="1"/>
        <v>BI0631Z 52Y BVLI Curncy</v>
      </c>
      <c r="BD37" s="71" t="str">
        <f t="shared" si="1"/>
        <v>BI0631Z 53Y BVLI Curncy</v>
      </c>
      <c r="BE37" s="71" t="str">
        <f t="shared" si="1"/>
        <v>BI0631Z 54Y BVLI Curncy</v>
      </c>
      <c r="BF37" s="71" t="str">
        <f t="shared" si="1"/>
        <v>BI0631Z 55Y BVLI Curncy</v>
      </c>
      <c r="BG37" s="71" t="str">
        <f t="shared" si="1"/>
        <v>BI0631Z 56Y BVLI Curncy</v>
      </c>
      <c r="BH37" s="71" t="str">
        <f t="shared" si="1"/>
        <v>BI0631Z 57Y BVLI Curncy</v>
      </c>
      <c r="BI37" s="71" t="str">
        <f t="shared" si="1"/>
        <v>BI0631Z 58Y BVLI Curncy</v>
      </c>
      <c r="BJ37" s="71" t="str">
        <f t="shared" si="1"/>
        <v>BI0631Z 59Y BVLI Curncy</v>
      </c>
      <c r="BK37" s="71" t="str">
        <f t="shared" si="1"/>
        <v>BI0631Z 60Y BVLI Curncy</v>
      </c>
    </row>
    <row r="38" spans="2:63" x14ac:dyDescent="0.25">
      <c r="B38" s="65" t="s">
        <v>119</v>
      </c>
      <c r="C38" s="69">
        <v>28</v>
      </c>
      <c r="D38" s="71" t="str">
        <f>LEFT('C2D_list_curncy'!$L38,7)&amp;BBG_GVT_Tickers!D$6&amp;"Y BLC2 Curncy"</f>
        <v>G0326Z 1Y BLC2 Curncy</v>
      </c>
      <c r="E38" s="71" t="str">
        <f>LEFT('C2D_list_curncy'!$L38,7)&amp;BBG_GVT_Tickers!E$6&amp;"Y BLC2 Curncy"</f>
        <v>G0326Z 2Y BLC2 Curncy</v>
      </c>
      <c r="F38" s="71" t="str">
        <f>LEFT('C2D_list_curncy'!$L38,7)&amp;BBG_GVT_Tickers!F$6&amp;"Y BLC2 Curncy"</f>
        <v>G0326Z 3Y BLC2 Curncy</v>
      </c>
      <c r="G38" s="71" t="str">
        <f>LEFT('C2D_list_curncy'!$L38,7)&amp;BBG_GVT_Tickers!G$6&amp;"Y BLC2 Curncy"</f>
        <v>G0326Z 4Y BLC2 Curncy</v>
      </c>
      <c r="H38" s="71" t="str">
        <f>LEFT('C2D_list_curncy'!$L38,7)&amp;BBG_GVT_Tickers!H$6&amp;"Y BLC2 Curncy"</f>
        <v>G0326Z 5Y BLC2 Curncy</v>
      </c>
      <c r="I38" s="71" t="str">
        <f>LEFT('C2D_list_curncy'!$L38,7)&amp;BBG_GVT_Tickers!I$6&amp;"Y BLC2 Curncy"</f>
        <v>G0326Z 6Y BLC2 Curncy</v>
      </c>
      <c r="J38" s="71" t="str">
        <f>LEFT('C2D_list_curncy'!$L38,7)&amp;BBG_GVT_Tickers!J$6&amp;"Y BLC2 Curncy"</f>
        <v>G0326Z 7Y BLC2 Curncy</v>
      </c>
      <c r="K38" s="71" t="str">
        <f>LEFT('C2D_list_curncy'!$L38,7)&amp;BBG_GVT_Tickers!K$6&amp;"Y BLC2 Curncy"</f>
        <v>G0326Z 8Y BLC2 Curncy</v>
      </c>
      <c r="L38" s="71" t="str">
        <f>LEFT('C2D_list_curncy'!$L38,7)&amp;BBG_GVT_Tickers!L$6&amp;"Y BLC2 Curncy"</f>
        <v>G0326Z 9Y BLC2 Curncy</v>
      </c>
      <c r="M38" s="71" t="str">
        <f>LEFT('C2D_list_curncy'!$L38,7)&amp;BBG_GVT_Tickers!M$6&amp;"Y BLC2 Curncy"</f>
        <v>G0326Z 10Y BLC2 Curncy</v>
      </c>
      <c r="N38" s="71" t="str">
        <f>LEFT('C2D_list_curncy'!$L38,7)&amp;BBG_GVT_Tickers!N$6&amp;"Y BLC2 Curncy"</f>
        <v>G0326Z 11Y BLC2 Curncy</v>
      </c>
      <c r="O38" s="71" t="str">
        <f>LEFT('C2D_list_curncy'!$L38,7)&amp;BBG_GVT_Tickers!O$6&amp;"Y BLC2 Curncy"</f>
        <v>G0326Z 12Y BLC2 Curncy</v>
      </c>
      <c r="P38" s="71" t="str">
        <f>LEFT('C2D_list_curncy'!$L38,7)&amp;BBG_GVT_Tickers!P$6&amp;"Y BLC2 Curncy"</f>
        <v>G0326Z 13Y BLC2 Curncy</v>
      </c>
      <c r="Q38" s="71" t="str">
        <f>LEFT('C2D_list_curncy'!$L38,7)&amp;BBG_GVT_Tickers!Q$6&amp;"Y BLC2 Curncy"</f>
        <v>G0326Z 14Y BLC2 Curncy</v>
      </c>
      <c r="R38" s="71" t="str">
        <f>LEFT('C2D_list_curncy'!$L38,7)&amp;BBG_GVT_Tickers!R$6&amp;"Y BLC2 Curncy"</f>
        <v>G0326Z 15Y BLC2 Curncy</v>
      </c>
      <c r="S38" s="71" t="str">
        <f>LEFT('C2D_list_curncy'!$L38,7)&amp;BBG_GVT_Tickers!S$6&amp;"Y BLC2 Curncy"</f>
        <v>G0326Z 16Y BLC2 Curncy</v>
      </c>
      <c r="T38" s="71" t="str">
        <f>LEFT('C2D_list_curncy'!$L38,7)&amp;BBG_GVT_Tickers!T$6&amp;"Y BLC2 Curncy"</f>
        <v>G0326Z 17Y BLC2 Curncy</v>
      </c>
      <c r="U38" s="71" t="str">
        <f>LEFT('C2D_list_curncy'!$L38,7)&amp;BBG_GVT_Tickers!U$6&amp;"Y BLC2 Curncy"</f>
        <v>G0326Z 18Y BLC2 Curncy</v>
      </c>
      <c r="V38" s="71" t="str">
        <f>LEFT('C2D_list_curncy'!$L38,7)&amp;BBG_GVT_Tickers!V$6&amp;"Y BLC2 Curncy"</f>
        <v>G0326Z 19Y BLC2 Curncy</v>
      </c>
      <c r="W38" s="71" t="str">
        <f>LEFT('C2D_list_curncy'!$L38,7)&amp;BBG_GVT_Tickers!W$6&amp;"Y BLC2 Curncy"</f>
        <v>G0326Z 20Y BLC2 Curncy</v>
      </c>
      <c r="X38" s="71" t="str">
        <f>LEFT('C2D_list_curncy'!$L38,7)&amp;BBG_GVT_Tickers!X$6&amp;"Y BLC2 Curncy"</f>
        <v>G0326Z 21Y BLC2 Curncy</v>
      </c>
      <c r="Y38" s="71" t="str">
        <f>LEFT('C2D_list_curncy'!$L38,7)&amp;BBG_GVT_Tickers!Y$6&amp;"Y BLC2 Curncy"</f>
        <v>G0326Z 22Y BLC2 Curncy</v>
      </c>
      <c r="Z38" s="71" t="str">
        <f>LEFT('C2D_list_curncy'!$L38,7)&amp;BBG_GVT_Tickers!Z$6&amp;"Y BLC2 Curncy"</f>
        <v>G0326Z 23Y BLC2 Curncy</v>
      </c>
      <c r="AA38" s="71" t="str">
        <f>LEFT('C2D_list_curncy'!$L38,7)&amp;BBG_GVT_Tickers!AA$6&amp;"Y BLC2 Curncy"</f>
        <v>G0326Z 24Y BLC2 Curncy</v>
      </c>
      <c r="AB38" s="71" t="str">
        <f>LEFT('C2D_list_curncy'!$L38,7)&amp;BBG_GVT_Tickers!AB$6&amp;"Y BLC2 Curncy"</f>
        <v>G0326Z 25Y BLC2 Curncy</v>
      </c>
      <c r="AC38" s="71" t="str">
        <f>LEFT('C2D_list_curncy'!$L38,7)&amp;BBG_GVT_Tickers!AC$6&amp;"Y BLC2 Curncy"</f>
        <v>G0326Z 26Y BLC2 Curncy</v>
      </c>
      <c r="AD38" s="71" t="str">
        <f>LEFT('C2D_list_curncy'!$L38,7)&amp;BBG_GVT_Tickers!AD$6&amp;"Y BLC2 Curncy"</f>
        <v>G0326Z 27Y BLC2 Curncy</v>
      </c>
      <c r="AE38" s="71" t="str">
        <f>LEFT('C2D_list_curncy'!$L38,7)&amp;BBG_GVT_Tickers!AE$6&amp;"Y BLC2 Curncy"</f>
        <v>G0326Z 28Y BLC2 Curncy</v>
      </c>
      <c r="AF38" s="71" t="str">
        <f>LEFT('C2D_list_curncy'!$L38,7)&amp;BBG_GVT_Tickers!AF$6&amp;"Y BLC2 Curncy"</f>
        <v>G0326Z 29Y BLC2 Curncy</v>
      </c>
      <c r="AG38" s="71" t="str">
        <f>LEFT('C2D_list_curncy'!$L38,7)&amp;BBG_GVT_Tickers!AG$6&amp;"Y BLC2 Curncy"</f>
        <v>G0326Z 30Y BLC2 Curncy</v>
      </c>
      <c r="AH38" s="71" t="str">
        <f>LEFT('C2D_list_curncy'!$L38,7)&amp;BBG_GVT_Tickers!AH$6&amp;"Y BLC2 Curncy"</f>
        <v>G0326Z 31Y BLC2 Curncy</v>
      </c>
      <c r="AI38" s="71" t="str">
        <f>LEFT('C2D_list_curncy'!$L38,7)&amp;BBG_GVT_Tickers!AI$6&amp;"Y BLC2 Curncy"</f>
        <v>G0326Z 32Y BLC2 Curncy</v>
      </c>
      <c r="AJ38" s="71" t="str">
        <f>LEFT('C2D_list_curncy'!$L38,7)&amp;BBG_GVT_Tickers!AJ$6&amp;"Y BLC2 Curncy"</f>
        <v>G0326Z 33Y BLC2 Curncy</v>
      </c>
      <c r="AK38" s="71" t="str">
        <f>LEFT('C2D_list_curncy'!$L38,7)&amp;BBG_GVT_Tickers!AK$6&amp;"Y BLC2 Curncy"</f>
        <v>G0326Z 34Y BLC2 Curncy</v>
      </c>
      <c r="AL38" s="71" t="str">
        <f>LEFT('C2D_list_curncy'!$L38,7)&amp;BBG_GVT_Tickers!AL$6&amp;"Y BLC2 Curncy"</f>
        <v>G0326Z 35Y BLC2 Curncy</v>
      </c>
      <c r="AM38" s="71" t="str">
        <f>LEFT('C2D_list_curncy'!$L38,7)&amp;BBG_GVT_Tickers!AM$6&amp;"Y BLC2 Curncy"</f>
        <v>G0326Z 36Y BLC2 Curncy</v>
      </c>
      <c r="AN38" s="71" t="str">
        <f>LEFT('C2D_list_curncy'!$L38,7)&amp;BBG_GVT_Tickers!AN$6&amp;"Y BLC2 Curncy"</f>
        <v>G0326Z 37Y BLC2 Curncy</v>
      </c>
      <c r="AO38" s="71" t="str">
        <f>LEFT('C2D_list_curncy'!$L38,7)&amp;BBG_GVT_Tickers!AO$6&amp;"Y BLC2 Curncy"</f>
        <v>G0326Z 38Y BLC2 Curncy</v>
      </c>
      <c r="AP38" s="71" t="str">
        <f>LEFT('C2D_list_curncy'!$L38,7)&amp;BBG_GVT_Tickers!AP$6&amp;"Y BLC2 Curncy"</f>
        <v>G0326Z 39Y BLC2 Curncy</v>
      </c>
      <c r="AQ38" s="71" t="str">
        <f>LEFT('C2D_list_curncy'!$L38,7)&amp;BBG_GVT_Tickers!AQ$6&amp;"Y BLC2 Curncy"</f>
        <v>G0326Z 40Y BLC2 Curncy</v>
      </c>
      <c r="AR38" s="71" t="str">
        <f>LEFT('C2D_list_curncy'!$L38,7)&amp;BBG_GVT_Tickers!AR$6&amp;"Y BLC2 Curncy"</f>
        <v>G0326Z 41Y BLC2 Curncy</v>
      </c>
      <c r="AS38" s="71" t="str">
        <f>LEFT('C2D_list_curncy'!$L38,7)&amp;BBG_GVT_Tickers!AS$6&amp;"Y BLC2 Curncy"</f>
        <v>G0326Z 42Y BLC2 Curncy</v>
      </c>
      <c r="AT38" s="71" t="str">
        <f>LEFT('C2D_list_curncy'!$L38,7)&amp;BBG_GVT_Tickers!AT$6&amp;"Y BLC2 Curncy"</f>
        <v>G0326Z 43Y BLC2 Curncy</v>
      </c>
      <c r="AU38" s="71" t="str">
        <f>LEFT('C2D_list_curncy'!$L38,7)&amp;BBG_GVT_Tickers!AU$6&amp;"Y BLC2 Curncy"</f>
        <v>G0326Z 44Y BLC2 Curncy</v>
      </c>
      <c r="AV38" s="71" t="str">
        <f>LEFT('C2D_list_curncy'!$L38,7)&amp;BBG_GVT_Tickers!AV$6&amp;"Y BLC2 Curncy"</f>
        <v>G0326Z 45Y BLC2 Curncy</v>
      </c>
      <c r="AW38" s="71" t="str">
        <f>LEFT('C2D_list_curncy'!$L38,7)&amp;BBG_GVT_Tickers!AW$6&amp;"Y BLC2 Curncy"</f>
        <v>G0326Z 46Y BLC2 Curncy</v>
      </c>
      <c r="AX38" s="71" t="str">
        <f>LEFT('C2D_list_curncy'!$L38,7)&amp;BBG_GVT_Tickers!AX$6&amp;"Y BLC2 Curncy"</f>
        <v>G0326Z 47Y BLC2 Curncy</v>
      </c>
      <c r="AY38" s="71" t="str">
        <f>LEFT('C2D_list_curncy'!$L38,7)&amp;BBG_GVT_Tickers!AY$6&amp;"Y BLC2 Curncy"</f>
        <v>G0326Z 48Y BLC2 Curncy</v>
      </c>
      <c r="AZ38" s="71" t="str">
        <f>LEFT('C2D_list_curncy'!$L38,7)&amp;BBG_GVT_Tickers!AZ$6&amp;"Y BLC2 Curncy"</f>
        <v>G0326Z 49Y BLC2 Curncy</v>
      </c>
      <c r="BA38" s="71" t="str">
        <f>LEFT('C2D_list_curncy'!$L38,7)&amp;BBG_GVT_Tickers!BA$6&amp;"Y BLC2 Curncy"</f>
        <v>G0326Z 50Y BLC2 Curncy</v>
      </c>
      <c r="BB38" s="71" t="str">
        <f>LEFT('C2D_list_curncy'!$L38,7)&amp;BBG_GVT_Tickers!BB$6&amp;"Y BLC2 Curncy"</f>
        <v>G0326Z 51Y BLC2 Curncy</v>
      </c>
      <c r="BC38" s="71" t="str">
        <f>LEFT('C2D_list_curncy'!$L38,7)&amp;BBG_GVT_Tickers!BC$6&amp;"Y BLC2 Curncy"</f>
        <v>G0326Z 52Y BLC2 Curncy</v>
      </c>
      <c r="BD38" s="71" t="str">
        <f>LEFT('C2D_list_curncy'!$L38,7)&amp;BBG_GVT_Tickers!BD$6&amp;"Y BLC2 Curncy"</f>
        <v>G0326Z 53Y BLC2 Curncy</v>
      </c>
      <c r="BE38" s="71" t="str">
        <f>LEFT('C2D_list_curncy'!$L38,7)&amp;BBG_GVT_Tickers!BE$6&amp;"Y BLC2 Curncy"</f>
        <v>G0326Z 54Y BLC2 Curncy</v>
      </c>
      <c r="BF38" s="71" t="str">
        <f>LEFT('C2D_list_curncy'!$L38,7)&amp;BBG_GVT_Tickers!BF$6&amp;"Y BLC2 Curncy"</f>
        <v>G0326Z 55Y BLC2 Curncy</v>
      </c>
      <c r="BG38" s="71" t="str">
        <f>LEFT('C2D_list_curncy'!$L38,7)&amp;BBG_GVT_Tickers!BG$6&amp;"Y BLC2 Curncy"</f>
        <v>G0326Z 56Y BLC2 Curncy</v>
      </c>
      <c r="BH38" s="71" t="str">
        <f>LEFT('C2D_list_curncy'!$L38,7)&amp;BBG_GVT_Tickers!BH$6&amp;"Y BLC2 Curncy"</f>
        <v>G0326Z 57Y BLC2 Curncy</v>
      </c>
      <c r="BI38" s="71" t="str">
        <f>LEFT('C2D_list_curncy'!$L38,7)&amp;BBG_GVT_Tickers!BI$6&amp;"Y BLC2 Curncy"</f>
        <v>G0326Z 58Y BLC2 Curncy</v>
      </c>
      <c r="BJ38" s="71" t="str">
        <f>LEFT('C2D_list_curncy'!$L38,7)&amp;BBG_GVT_Tickers!BJ$6&amp;"Y BLC2 Curncy"</f>
        <v>G0326Z 59Y BLC2 Curncy</v>
      </c>
      <c r="BK38" s="71" t="str">
        <f>LEFT('C2D_list_curncy'!$L38,7)&amp;BBG_GVT_Tickers!BK$6&amp;"Y BLC2 Curncy"</f>
        <v>G0326Z 60Y BLC2 Curncy</v>
      </c>
    </row>
    <row r="39" spans="2:63" x14ac:dyDescent="0.25">
      <c r="B39" s="65" t="s">
        <v>25</v>
      </c>
      <c r="C39" s="69">
        <v>29</v>
      </c>
      <c r="D39" s="71" t="str">
        <f>LEFT('C2D_list_curncy'!$L39,7)&amp;BBG_GVT_Tickers!D$6&amp;"Y BLC2 Curncy"</f>
        <v>G0256Z 1Y BLC2 Curncy</v>
      </c>
      <c r="E39" s="71" t="str">
        <f>LEFT('C2D_list_curncy'!$L39,7)&amp;BBG_GVT_Tickers!E$6&amp;"Y BLC2 Curncy"</f>
        <v>G0256Z 2Y BLC2 Curncy</v>
      </c>
      <c r="F39" s="71" t="str">
        <f>LEFT('C2D_list_curncy'!$L39,7)&amp;BBG_GVT_Tickers!F$6&amp;"Y BLC2 Curncy"</f>
        <v>G0256Z 3Y BLC2 Curncy</v>
      </c>
      <c r="G39" s="71" t="str">
        <f>LEFT('C2D_list_curncy'!$L39,7)&amp;BBG_GVT_Tickers!G$6&amp;"Y BLC2 Curncy"</f>
        <v>G0256Z 4Y BLC2 Curncy</v>
      </c>
      <c r="H39" s="71" t="str">
        <f>LEFT('C2D_list_curncy'!$L39,7)&amp;BBG_GVT_Tickers!H$6&amp;"Y BLC2 Curncy"</f>
        <v>G0256Z 5Y BLC2 Curncy</v>
      </c>
      <c r="I39" s="71" t="str">
        <f>LEFT('C2D_list_curncy'!$L39,7)&amp;BBG_GVT_Tickers!I$6&amp;"Y BLC2 Curncy"</f>
        <v>G0256Z 6Y BLC2 Curncy</v>
      </c>
      <c r="J39" s="71" t="str">
        <f>LEFT('C2D_list_curncy'!$L39,7)&amp;BBG_GVT_Tickers!J$6&amp;"Y BLC2 Curncy"</f>
        <v>G0256Z 7Y BLC2 Curncy</v>
      </c>
      <c r="K39" s="71" t="str">
        <f>LEFT('C2D_list_curncy'!$L39,7)&amp;BBG_GVT_Tickers!K$6&amp;"Y BLC2 Curncy"</f>
        <v>G0256Z 8Y BLC2 Curncy</v>
      </c>
      <c r="L39" s="71" t="str">
        <f>LEFT('C2D_list_curncy'!$L39,7)&amp;BBG_GVT_Tickers!L$6&amp;"Y BLC2 Curncy"</f>
        <v>G0256Z 9Y BLC2 Curncy</v>
      </c>
      <c r="M39" s="71" t="str">
        <f>LEFT('C2D_list_curncy'!$L39,7)&amp;BBG_GVT_Tickers!M$6&amp;"Y BLC2 Curncy"</f>
        <v>G0256Z 10Y BLC2 Curncy</v>
      </c>
      <c r="N39" s="71" t="str">
        <f>LEFT('C2D_list_curncy'!$L39,7)&amp;BBG_GVT_Tickers!N$6&amp;"Y BLC2 Curncy"</f>
        <v>G0256Z 11Y BLC2 Curncy</v>
      </c>
      <c r="O39" s="71" t="str">
        <f>LEFT('C2D_list_curncy'!$L39,7)&amp;BBG_GVT_Tickers!O$6&amp;"Y BLC2 Curncy"</f>
        <v>G0256Z 12Y BLC2 Curncy</v>
      </c>
      <c r="P39" s="71" t="str">
        <f>LEFT('C2D_list_curncy'!$L39,7)&amp;BBG_GVT_Tickers!P$6&amp;"Y BLC2 Curncy"</f>
        <v>G0256Z 13Y BLC2 Curncy</v>
      </c>
      <c r="Q39" s="71" t="str">
        <f>LEFT('C2D_list_curncy'!$L39,7)&amp;BBG_GVT_Tickers!Q$6&amp;"Y BLC2 Curncy"</f>
        <v>G0256Z 14Y BLC2 Curncy</v>
      </c>
      <c r="R39" s="71" t="str">
        <f>LEFT('C2D_list_curncy'!$L39,7)&amp;BBG_GVT_Tickers!R$6&amp;"Y BLC2 Curncy"</f>
        <v>G0256Z 15Y BLC2 Curncy</v>
      </c>
      <c r="S39" s="71" t="str">
        <f>LEFT('C2D_list_curncy'!$L39,7)&amp;BBG_GVT_Tickers!S$6&amp;"Y BLC2 Curncy"</f>
        <v>G0256Z 16Y BLC2 Curncy</v>
      </c>
      <c r="T39" s="71" t="str">
        <f>LEFT('C2D_list_curncy'!$L39,7)&amp;BBG_GVT_Tickers!T$6&amp;"Y BLC2 Curncy"</f>
        <v>G0256Z 17Y BLC2 Curncy</v>
      </c>
      <c r="U39" s="71" t="str">
        <f>LEFT('C2D_list_curncy'!$L39,7)&amp;BBG_GVT_Tickers!U$6&amp;"Y BLC2 Curncy"</f>
        <v>G0256Z 18Y BLC2 Curncy</v>
      </c>
      <c r="V39" s="71" t="str">
        <f>LEFT('C2D_list_curncy'!$L39,7)&amp;BBG_GVT_Tickers!V$6&amp;"Y BLC2 Curncy"</f>
        <v>G0256Z 19Y BLC2 Curncy</v>
      </c>
      <c r="W39" s="71" t="str">
        <f>LEFT('C2D_list_curncy'!$L39,7)&amp;BBG_GVT_Tickers!W$6&amp;"Y BLC2 Curncy"</f>
        <v>G0256Z 20Y BLC2 Curncy</v>
      </c>
      <c r="X39" s="71" t="str">
        <f>LEFT('C2D_list_curncy'!$L39,7)&amp;BBG_GVT_Tickers!X$6&amp;"Y BLC2 Curncy"</f>
        <v>G0256Z 21Y BLC2 Curncy</v>
      </c>
      <c r="Y39" s="71" t="str">
        <f>LEFT('C2D_list_curncy'!$L39,7)&amp;BBG_GVT_Tickers!Y$6&amp;"Y BLC2 Curncy"</f>
        <v>G0256Z 22Y BLC2 Curncy</v>
      </c>
      <c r="Z39" s="71" t="str">
        <f>LEFT('C2D_list_curncy'!$L39,7)&amp;BBG_GVT_Tickers!Z$6&amp;"Y BLC2 Curncy"</f>
        <v>G0256Z 23Y BLC2 Curncy</v>
      </c>
      <c r="AA39" s="71" t="str">
        <f>LEFT('C2D_list_curncy'!$L39,7)&amp;BBG_GVT_Tickers!AA$6&amp;"Y BLC2 Curncy"</f>
        <v>G0256Z 24Y BLC2 Curncy</v>
      </c>
      <c r="AB39" s="71" t="str">
        <f>LEFT('C2D_list_curncy'!$L39,7)&amp;BBG_GVT_Tickers!AB$6&amp;"Y BLC2 Curncy"</f>
        <v>G0256Z 25Y BLC2 Curncy</v>
      </c>
      <c r="AC39" s="71" t="str">
        <f>LEFT('C2D_list_curncy'!$L39,7)&amp;BBG_GVT_Tickers!AC$6&amp;"Y BLC2 Curncy"</f>
        <v>G0256Z 26Y BLC2 Curncy</v>
      </c>
      <c r="AD39" s="71" t="str">
        <f>LEFT('C2D_list_curncy'!$L39,7)&amp;BBG_GVT_Tickers!AD$6&amp;"Y BLC2 Curncy"</f>
        <v>G0256Z 27Y BLC2 Curncy</v>
      </c>
      <c r="AE39" s="71" t="str">
        <f>LEFT('C2D_list_curncy'!$L39,7)&amp;BBG_GVT_Tickers!AE$6&amp;"Y BLC2 Curncy"</f>
        <v>G0256Z 28Y BLC2 Curncy</v>
      </c>
      <c r="AF39" s="71" t="str">
        <f>LEFT('C2D_list_curncy'!$L39,7)&amp;BBG_GVT_Tickers!AF$6&amp;"Y BLC2 Curncy"</f>
        <v>G0256Z 29Y BLC2 Curncy</v>
      </c>
      <c r="AG39" s="71" t="str">
        <f>LEFT('C2D_list_curncy'!$L39,7)&amp;BBG_GVT_Tickers!AG$6&amp;"Y BLC2 Curncy"</f>
        <v>G0256Z 30Y BLC2 Curncy</v>
      </c>
      <c r="AH39" s="71" t="str">
        <f>LEFT('C2D_list_curncy'!$L39,7)&amp;BBG_GVT_Tickers!AH$6&amp;"Y BLC2 Curncy"</f>
        <v>G0256Z 31Y BLC2 Curncy</v>
      </c>
      <c r="AI39" s="71" t="str">
        <f>LEFT('C2D_list_curncy'!$L39,7)&amp;BBG_GVT_Tickers!AI$6&amp;"Y BLC2 Curncy"</f>
        <v>G0256Z 32Y BLC2 Curncy</v>
      </c>
      <c r="AJ39" s="71" t="str">
        <f>LEFT('C2D_list_curncy'!$L39,7)&amp;BBG_GVT_Tickers!AJ$6&amp;"Y BLC2 Curncy"</f>
        <v>G0256Z 33Y BLC2 Curncy</v>
      </c>
      <c r="AK39" s="71" t="str">
        <f>LEFT('C2D_list_curncy'!$L39,7)&amp;BBG_GVT_Tickers!AK$6&amp;"Y BLC2 Curncy"</f>
        <v>G0256Z 34Y BLC2 Curncy</v>
      </c>
      <c r="AL39" s="71" t="str">
        <f>LEFT('C2D_list_curncy'!$L39,7)&amp;BBG_GVT_Tickers!AL$6&amp;"Y BLC2 Curncy"</f>
        <v>G0256Z 35Y BLC2 Curncy</v>
      </c>
      <c r="AM39" s="71" t="str">
        <f>LEFT('C2D_list_curncy'!$L39,7)&amp;BBG_GVT_Tickers!AM$6&amp;"Y BLC2 Curncy"</f>
        <v>G0256Z 36Y BLC2 Curncy</v>
      </c>
      <c r="AN39" s="71" t="str">
        <f>LEFT('C2D_list_curncy'!$L39,7)&amp;BBG_GVT_Tickers!AN$6&amp;"Y BLC2 Curncy"</f>
        <v>G0256Z 37Y BLC2 Curncy</v>
      </c>
      <c r="AO39" s="71" t="str">
        <f>LEFT('C2D_list_curncy'!$L39,7)&amp;BBG_GVT_Tickers!AO$6&amp;"Y BLC2 Curncy"</f>
        <v>G0256Z 38Y BLC2 Curncy</v>
      </c>
      <c r="AP39" s="71" t="str">
        <f>LEFT('C2D_list_curncy'!$L39,7)&amp;BBG_GVT_Tickers!AP$6&amp;"Y BLC2 Curncy"</f>
        <v>G0256Z 39Y BLC2 Curncy</v>
      </c>
      <c r="AQ39" s="71" t="str">
        <f>LEFT('C2D_list_curncy'!$L39,7)&amp;BBG_GVT_Tickers!AQ$6&amp;"Y BLC2 Curncy"</f>
        <v>G0256Z 40Y BLC2 Curncy</v>
      </c>
      <c r="AR39" s="71" t="str">
        <f>LEFT('C2D_list_curncy'!$L39,7)&amp;BBG_GVT_Tickers!AR$6&amp;"Y BLC2 Curncy"</f>
        <v>G0256Z 41Y BLC2 Curncy</v>
      </c>
      <c r="AS39" s="71" t="str">
        <f>LEFT('C2D_list_curncy'!$L39,7)&amp;BBG_GVT_Tickers!AS$6&amp;"Y BLC2 Curncy"</f>
        <v>G0256Z 42Y BLC2 Curncy</v>
      </c>
      <c r="AT39" s="71" t="str">
        <f>LEFT('C2D_list_curncy'!$L39,7)&amp;BBG_GVT_Tickers!AT$6&amp;"Y BLC2 Curncy"</f>
        <v>G0256Z 43Y BLC2 Curncy</v>
      </c>
      <c r="AU39" s="71" t="str">
        <f>LEFT('C2D_list_curncy'!$L39,7)&amp;BBG_GVT_Tickers!AU$6&amp;"Y BLC2 Curncy"</f>
        <v>G0256Z 44Y BLC2 Curncy</v>
      </c>
      <c r="AV39" s="71" t="str">
        <f>LEFT('C2D_list_curncy'!$L39,7)&amp;BBG_GVT_Tickers!AV$6&amp;"Y BLC2 Curncy"</f>
        <v>G0256Z 45Y BLC2 Curncy</v>
      </c>
      <c r="AW39" s="71" t="str">
        <f>LEFT('C2D_list_curncy'!$L39,7)&amp;BBG_GVT_Tickers!AW$6&amp;"Y BLC2 Curncy"</f>
        <v>G0256Z 46Y BLC2 Curncy</v>
      </c>
      <c r="AX39" s="71" t="str">
        <f>LEFT('C2D_list_curncy'!$L39,7)&amp;BBG_GVT_Tickers!AX$6&amp;"Y BLC2 Curncy"</f>
        <v>G0256Z 47Y BLC2 Curncy</v>
      </c>
      <c r="AY39" s="71" t="str">
        <f>LEFT('C2D_list_curncy'!$L39,7)&amp;BBG_GVT_Tickers!AY$6&amp;"Y BLC2 Curncy"</f>
        <v>G0256Z 48Y BLC2 Curncy</v>
      </c>
      <c r="AZ39" s="71" t="str">
        <f>LEFT('C2D_list_curncy'!$L39,7)&amp;BBG_GVT_Tickers!AZ$6&amp;"Y BLC2 Curncy"</f>
        <v>G0256Z 49Y BLC2 Curncy</v>
      </c>
      <c r="BA39" s="71" t="str">
        <f>LEFT('C2D_list_curncy'!$L39,7)&amp;BBG_GVT_Tickers!BA$6&amp;"Y BLC2 Curncy"</f>
        <v>G0256Z 50Y BLC2 Curncy</v>
      </c>
      <c r="BB39" s="71" t="str">
        <f>LEFT('C2D_list_curncy'!$L39,7)&amp;BBG_GVT_Tickers!BB$6&amp;"Y BLC2 Curncy"</f>
        <v>G0256Z 51Y BLC2 Curncy</v>
      </c>
      <c r="BC39" s="71" t="str">
        <f>LEFT('C2D_list_curncy'!$L39,7)&amp;BBG_GVT_Tickers!BC$6&amp;"Y BLC2 Curncy"</f>
        <v>G0256Z 52Y BLC2 Curncy</v>
      </c>
      <c r="BD39" s="71" t="str">
        <f>LEFT('C2D_list_curncy'!$L39,7)&amp;BBG_GVT_Tickers!BD$6&amp;"Y BLC2 Curncy"</f>
        <v>G0256Z 53Y BLC2 Curncy</v>
      </c>
      <c r="BE39" s="71" t="str">
        <f>LEFT('C2D_list_curncy'!$L39,7)&amp;BBG_GVT_Tickers!BE$6&amp;"Y BLC2 Curncy"</f>
        <v>G0256Z 54Y BLC2 Curncy</v>
      </c>
      <c r="BF39" s="71" t="str">
        <f>LEFT('C2D_list_curncy'!$L39,7)&amp;BBG_GVT_Tickers!BF$6&amp;"Y BLC2 Curncy"</f>
        <v>G0256Z 55Y BLC2 Curncy</v>
      </c>
      <c r="BG39" s="71" t="str">
        <f>LEFT('C2D_list_curncy'!$L39,7)&amp;BBG_GVT_Tickers!BG$6&amp;"Y BLC2 Curncy"</f>
        <v>G0256Z 56Y BLC2 Curncy</v>
      </c>
      <c r="BH39" s="71" t="str">
        <f>LEFT('C2D_list_curncy'!$L39,7)&amp;BBG_GVT_Tickers!BH$6&amp;"Y BLC2 Curncy"</f>
        <v>G0256Z 57Y BLC2 Curncy</v>
      </c>
      <c r="BI39" s="71" t="str">
        <f>LEFT('C2D_list_curncy'!$L39,7)&amp;BBG_GVT_Tickers!BI$6&amp;"Y BLC2 Curncy"</f>
        <v>G0256Z 58Y BLC2 Curncy</v>
      </c>
      <c r="BJ39" s="71" t="str">
        <f>LEFT('C2D_list_curncy'!$L39,7)&amp;BBG_GVT_Tickers!BJ$6&amp;"Y BLC2 Curncy"</f>
        <v>G0256Z 59Y BLC2 Curncy</v>
      </c>
      <c r="BK39" s="71" t="str">
        <f>LEFT('C2D_list_curncy'!$L39,7)&amp;BBG_GVT_Tickers!BK$6&amp;"Y BLC2 Curncy"</f>
        <v>G0256Z 60Y BLC2 Curncy</v>
      </c>
    </row>
    <row r="40" spans="2:63" x14ac:dyDescent="0.25">
      <c r="B40" s="65" t="s">
        <v>27</v>
      </c>
      <c r="C40" s="69">
        <v>30</v>
      </c>
      <c r="D40" s="71" t="str">
        <f>LEFT('C2D_list_curncy'!$L40,7)&amp;BBG_GVT_Tickers!D$6&amp;"Y BLC2 Curncy"</f>
        <v>G0259Z 1Y BLC2 Curncy</v>
      </c>
      <c r="E40" s="71" t="str">
        <f>LEFT('C2D_list_curncy'!$L40,7)&amp;BBG_GVT_Tickers!E$6&amp;"Y BLC2 Curncy"</f>
        <v>G0259Z 2Y BLC2 Curncy</v>
      </c>
      <c r="F40" s="71" t="str">
        <f>LEFT('C2D_list_curncy'!$L40,7)&amp;BBG_GVT_Tickers!F$6&amp;"Y BLC2 Curncy"</f>
        <v>G0259Z 3Y BLC2 Curncy</v>
      </c>
      <c r="G40" s="71" t="str">
        <f>LEFT('C2D_list_curncy'!$L40,7)&amp;BBG_GVT_Tickers!G$6&amp;"Y BLC2 Curncy"</f>
        <v>G0259Z 4Y BLC2 Curncy</v>
      </c>
      <c r="H40" s="71" t="str">
        <f>LEFT('C2D_list_curncy'!$L40,7)&amp;BBG_GVT_Tickers!H$6&amp;"Y BLC2 Curncy"</f>
        <v>G0259Z 5Y BLC2 Curncy</v>
      </c>
      <c r="I40" s="71" t="str">
        <f>LEFT('C2D_list_curncy'!$L40,7)&amp;BBG_GVT_Tickers!I$6&amp;"Y BLC2 Curncy"</f>
        <v>G0259Z 6Y BLC2 Curncy</v>
      </c>
      <c r="J40" s="71" t="str">
        <f>LEFT('C2D_list_curncy'!$L40,7)&amp;BBG_GVT_Tickers!J$6&amp;"Y BLC2 Curncy"</f>
        <v>G0259Z 7Y BLC2 Curncy</v>
      </c>
      <c r="K40" s="71" t="str">
        <f>LEFT('C2D_list_curncy'!$L40,7)&amp;BBG_GVT_Tickers!K$6&amp;"Y BLC2 Curncy"</f>
        <v>G0259Z 8Y BLC2 Curncy</v>
      </c>
      <c r="L40" s="71" t="str">
        <f>LEFT('C2D_list_curncy'!$L40,7)&amp;BBG_GVT_Tickers!L$6&amp;"Y BLC2 Curncy"</f>
        <v>G0259Z 9Y BLC2 Curncy</v>
      </c>
      <c r="M40" s="71" t="str">
        <f>LEFT('C2D_list_curncy'!$L40,7)&amp;BBG_GVT_Tickers!M$6&amp;"Y BLC2 Curncy"</f>
        <v>G0259Z 10Y BLC2 Curncy</v>
      </c>
      <c r="N40" s="71" t="str">
        <f>LEFT('C2D_list_curncy'!$L40,7)&amp;BBG_GVT_Tickers!N$6&amp;"Y BLC2 Curncy"</f>
        <v>G0259Z 11Y BLC2 Curncy</v>
      </c>
      <c r="O40" s="71" t="str">
        <f>LEFT('C2D_list_curncy'!$L40,7)&amp;BBG_GVT_Tickers!O$6&amp;"Y BLC2 Curncy"</f>
        <v>G0259Z 12Y BLC2 Curncy</v>
      </c>
      <c r="P40" s="71" t="str">
        <f>LEFT('C2D_list_curncy'!$L40,7)&amp;BBG_GVT_Tickers!P$6&amp;"Y BLC2 Curncy"</f>
        <v>G0259Z 13Y BLC2 Curncy</v>
      </c>
      <c r="Q40" s="71" t="str">
        <f>LEFT('C2D_list_curncy'!$L40,7)&amp;BBG_GVT_Tickers!Q$6&amp;"Y BLC2 Curncy"</f>
        <v>G0259Z 14Y BLC2 Curncy</v>
      </c>
      <c r="R40" s="71" t="str">
        <f>LEFT('C2D_list_curncy'!$L40,7)&amp;BBG_GVT_Tickers!R$6&amp;"Y BLC2 Curncy"</f>
        <v>G0259Z 15Y BLC2 Curncy</v>
      </c>
      <c r="S40" s="71" t="str">
        <f>LEFT('C2D_list_curncy'!$L40,7)&amp;BBG_GVT_Tickers!S$6&amp;"Y BLC2 Curncy"</f>
        <v>G0259Z 16Y BLC2 Curncy</v>
      </c>
      <c r="T40" s="71" t="str">
        <f>LEFT('C2D_list_curncy'!$L40,7)&amp;BBG_GVT_Tickers!T$6&amp;"Y BLC2 Curncy"</f>
        <v>G0259Z 17Y BLC2 Curncy</v>
      </c>
      <c r="U40" s="71" t="str">
        <f>LEFT('C2D_list_curncy'!$L40,7)&amp;BBG_GVT_Tickers!U$6&amp;"Y BLC2 Curncy"</f>
        <v>G0259Z 18Y BLC2 Curncy</v>
      </c>
      <c r="V40" s="71" t="str">
        <f>LEFT('C2D_list_curncy'!$L40,7)&amp;BBG_GVT_Tickers!V$6&amp;"Y BLC2 Curncy"</f>
        <v>G0259Z 19Y BLC2 Curncy</v>
      </c>
      <c r="W40" s="71" t="str">
        <f>LEFT('C2D_list_curncy'!$L40,7)&amp;BBG_GVT_Tickers!W$6&amp;"Y BLC2 Curncy"</f>
        <v>G0259Z 20Y BLC2 Curncy</v>
      </c>
      <c r="X40" s="71" t="str">
        <f>LEFT('C2D_list_curncy'!$L40,7)&amp;BBG_GVT_Tickers!X$6&amp;"Y BLC2 Curncy"</f>
        <v>G0259Z 21Y BLC2 Curncy</v>
      </c>
      <c r="Y40" s="71" t="str">
        <f>LEFT('C2D_list_curncy'!$L40,7)&amp;BBG_GVT_Tickers!Y$6&amp;"Y BLC2 Curncy"</f>
        <v>G0259Z 22Y BLC2 Curncy</v>
      </c>
      <c r="Z40" s="71" t="str">
        <f>LEFT('C2D_list_curncy'!$L40,7)&amp;BBG_GVT_Tickers!Z$6&amp;"Y BLC2 Curncy"</f>
        <v>G0259Z 23Y BLC2 Curncy</v>
      </c>
      <c r="AA40" s="71" t="str">
        <f>LEFT('C2D_list_curncy'!$L40,7)&amp;BBG_GVT_Tickers!AA$6&amp;"Y BLC2 Curncy"</f>
        <v>G0259Z 24Y BLC2 Curncy</v>
      </c>
      <c r="AB40" s="71" t="str">
        <f>LEFT('C2D_list_curncy'!$L40,7)&amp;BBG_GVT_Tickers!AB$6&amp;"Y BLC2 Curncy"</f>
        <v>G0259Z 25Y BLC2 Curncy</v>
      </c>
      <c r="AC40" s="71" t="str">
        <f>LEFT('C2D_list_curncy'!$L40,7)&amp;BBG_GVT_Tickers!AC$6&amp;"Y BLC2 Curncy"</f>
        <v>G0259Z 26Y BLC2 Curncy</v>
      </c>
      <c r="AD40" s="71" t="str">
        <f>LEFT('C2D_list_curncy'!$L40,7)&amp;BBG_GVT_Tickers!AD$6&amp;"Y BLC2 Curncy"</f>
        <v>G0259Z 27Y BLC2 Curncy</v>
      </c>
      <c r="AE40" s="71" t="str">
        <f>LEFT('C2D_list_curncy'!$L40,7)&amp;BBG_GVT_Tickers!AE$6&amp;"Y BLC2 Curncy"</f>
        <v>G0259Z 28Y BLC2 Curncy</v>
      </c>
      <c r="AF40" s="71" t="str">
        <f>LEFT('C2D_list_curncy'!$L40,7)&amp;BBG_GVT_Tickers!AF$6&amp;"Y BLC2 Curncy"</f>
        <v>G0259Z 29Y BLC2 Curncy</v>
      </c>
      <c r="AG40" s="71" t="str">
        <f>LEFT('C2D_list_curncy'!$L40,7)&amp;BBG_GVT_Tickers!AG$6&amp;"Y BLC2 Curncy"</f>
        <v>G0259Z 30Y BLC2 Curncy</v>
      </c>
      <c r="AH40" s="71" t="str">
        <f>LEFT('C2D_list_curncy'!$L40,7)&amp;BBG_GVT_Tickers!AH$6&amp;"Y BLC2 Curncy"</f>
        <v>G0259Z 31Y BLC2 Curncy</v>
      </c>
      <c r="AI40" s="71" t="str">
        <f>LEFT('C2D_list_curncy'!$L40,7)&amp;BBG_GVT_Tickers!AI$6&amp;"Y BLC2 Curncy"</f>
        <v>G0259Z 32Y BLC2 Curncy</v>
      </c>
      <c r="AJ40" s="71" t="str">
        <f>LEFT('C2D_list_curncy'!$L40,7)&amp;BBG_GVT_Tickers!AJ$6&amp;"Y BLC2 Curncy"</f>
        <v>G0259Z 33Y BLC2 Curncy</v>
      </c>
      <c r="AK40" s="71" t="str">
        <f>LEFT('C2D_list_curncy'!$L40,7)&amp;BBG_GVT_Tickers!AK$6&amp;"Y BLC2 Curncy"</f>
        <v>G0259Z 34Y BLC2 Curncy</v>
      </c>
      <c r="AL40" s="71" t="str">
        <f>LEFT('C2D_list_curncy'!$L40,7)&amp;BBG_GVT_Tickers!AL$6&amp;"Y BLC2 Curncy"</f>
        <v>G0259Z 35Y BLC2 Curncy</v>
      </c>
      <c r="AM40" s="71" t="str">
        <f>LEFT('C2D_list_curncy'!$L40,7)&amp;BBG_GVT_Tickers!AM$6&amp;"Y BLC2 Curncy"</f>
        <v>G0259Z 36Y BLC2 Curncy</v>
      </c>
      <c r="AN40" s="71" t="str">
        <f>LEFT('C2D_list_curncy'!$L40,7)&amp;BBG_GVT_Tickers!AN$6&amp;"Y BLC2 Curncy"</f>
        <v>G0259Z 37Y BLC2 Curncy</v>
      </c>
      <c r="AO40" s="71" t="str">
        <f>LEFT('C2D_list_curncy'!$L40,7)&amp;BBG_GVT_Tickers!AO$6&amp;"Y BLC2 Curncy"</f>
        <v>G0259Z 38Y BLC2 Curncy</v>
      </c>
      <c r="AP40" s="71" t="str">
        <f>LEFT('C2D_list_curncy'!$L40,7)&amp;BBG_GVT_Tickers!AP$6&amp;"Y BLC2 Curncy"</f>
        <v>G0259Z 39Y BLC2 Curncy</v>
      </c>
      <c r="AQ40" s="71" t="str">
        <f>LEFT('C2D_list_curncy'!$L40,7)&amp;BBG_GVT_Tickers!AQ$6&amp;"Y BLC2 Curncy"</f>
        <v>G0259Z 40Y BLC2 Curncy</v>
      </c>
      <c r="AR40" s="71" t="str">
        <f>LEFT('C2D_list_curncy'!$L40,7)&amp;BBG_GVT_Tickers!AR$6&amp;"Y BLC2 Curncy"</f>
        <v>G0259Z 41Y BLC2 Curncy</v>
      </c>
      <c r="AS40" s="71" t="str">
        <f>LEFT('C2D_list_curncy'!$L40,7)&amp;BBG_GVT_Tickers!AS$6&amp;"Y BLC2 Curncy"</f>
        <v>G0259Z 42Y BLC2 Curncy</v>
      </c>
      <c r="AT40" s="71" t="str">
        <f>LEFT('C2D_list_curncy'!$L40,7)&amp;BBG_GVT_Tickers!AT$6&amp;"Y BLC2 Curncy"</f>
        <v>G0259Z 43Y BLC2 Curncy</v>
      </c>
      <c r="AU40" s="71" t="str">
        <f>LEFT('C2D_list_curncy'!$L40,7)&amp;BBG_GVT_Tickers!AU$6&amp;"Y BLC2 Curncy"</f>
        <v>G0259Z 44Y BLC2 Curncy</v>
      </c>
      <c r="AV40" s="71" t="str">
        <f>LEFT('C2D_list_curncy'!$L40,7)&amp;BBG_GVT_Tickers!AV$6&amp;"Y BLC2 Curncy"</f>
        <v>G0259Z 45Y BLC2 Curncy</v>
      </c>
      <c r="AW40" s="71" t="str">
        <f>LEFT('C2D_list_curncy'!$L40,7)&amp;BBG_GVT_Tickers!AW$6&amp;"Y BLC2 Curncy"</f>
        <v>G0259Z 46Y BLC2 Curncy</v>
      </c>
      <c r="AX40" s="71" t="str">
        <f>LEFT('C2D_list_curncy'!$L40,7)&amp;BBG_GVT_Tickers!AX$6&amp;"Y BLC2 Curncy"</f>
        <v>G0259Z 47Y BLC2 Curncy</v>
      </c>
      <c r="AY40" s="71" t="str">
        <f>LEFT('C2D_list_curncy'!$L40,7)&amp;BBG_GVT_Tickers!AY$6&amp;"Y BLC2 Curncy"</f>
        <v>G0259Z 48Y BLC2 Curncy</v>
      </c>
      <c r="AZ40" s="71" t="str">
        <f>LEFT('C2D_list_curncy'!$L40,7)&amp;BBG_GVT_Tickers!AZ$6&amp;"Y BLC2 Curncy"</f>
        <v>G0259Z 49Y BLC2 Curncy</v>
      </c>
      <c r="BA40" s="71" t="str">
        <f>LEFT('C2D_list_curncy'!$L40,7)&amp;BBG_GVT_Tickers!BA$6&amp;"Y BLC2 Curncy"</f>
        <v>G0259Z 50Y BLC2 Curncy</v>
      </c>
      <c r="BB40" s="71" t="str">
        <f>LEFT('C2D_list_curncy'!$L40,7)&amp;BBG_GVT_Tickers!BB$6&amp;"Y BLC2 Curncy"</f>
        <v>G0259Z 51Y BLC2 Curncy</v>
      </c>
      <c r="BC40" s="71" t="str">
        <f>LEFT('C2D_list_curncy'!$L40,7)&amp;BBG_GVT_Tickers!BC$6&amp;"Y BLC2 Curncy"</f>
        <v>G0259Z 52Y BLC2 Curncy</v>
      </c>
      <c r="BD40" s="71" t="str">
        <f>LEFT('C2D_list_curncy'!$L40,7)&amp;BBG_GVT_Tickers!BD$6&amp;"Y BLC2 Curncy"</f>
        <v>G0259Z 53Y BLC2 Curncy</v>
      </c>
      <c r="BE40" s="71" t="str">
        <f>LEFT('C2D_list_curncy'!$L40,7)&amp;BBG_GVT_Tickers!BE$6&amp;"Y BLC2 Curncy"</f>
        <v>G0259Z 54Y BLC2 Curncy</v>
      </c>
      <c r="BF40" s="71" t="str">
        <f>LEFT('C2D_list_curncy'!$L40,7)&amp;BBG_GVT_Tickers!BF$6&amp;"Y BLC2 Curncy"</f>
        <v>G0259Z 55Y BLC2 Curncy</v>
      </c>
      <c r="BG40" s="71" t="str">
        <f>LEFT('C2D_list_curncy'!$L40,7)&amp;BBG_GVT_Tickers!BG$6&amp;"Y BLC2 Curncy"</f>
        <v>G0259Z 56Y BLC2 Curncy</v>
      </c>
      <c r="BH40" s="71" t="str">
        <f>LEFT('C2D_list_curncy'!$L40,7)&amp;BBG_GVT_Tickers!BH$6&amp;"Y BLC2 Curncy"</f>
        <v>G0259Z 57Y BLC2 Curncy</v>
      </c>
      <c r="BI40" s="71" t="str">
        <f>LEFT('C2D_list_curncy'!$L40,7)&amp;BBG_GVT_Tickers!BI$6&amp;"Y BLC2 Curncy"</f>
        <v>G0259Z 58Y BLC2 Curncy</v>
      </c>
      <c r="BJ40" s="71" t="str">
        <f>LEFT('C2D_list_curncy'!$L40,7)&amp;BBG_GVT_Tickers!BJ$6&amp;"Y BLC2 Curncy"</f>
        <v>G0259Z 59Y BLC2 Curncy</v>
      </c>
      <c r="BK40" s="71" t="str">
        <f>LEFT('C2D_list_curncy'!$L40,7)&amp;BBG_GVT_Tickers!BK$6&amp;"Y BLC2 Curncy"</f>
        <v>G0259Z 60Y BLC2 Curncy</v>
      </c>
    </row>
    <row r="41" spans="2:63" x14ac:dyDescent="0.25">
      <c r="B41" s="65" t="s">
        <v>29</v>
      </c>
      <c r="C41" s="69">
        <v>31</v>
      </c>
      <c r="D41" s="71" t="str">
        <f>LEFT('C2D_list_curncy'!$L41,7)&amp;BBG_GVT_Tickers!D$6&amp;"Y BLC2 Curncy"</f>
        <v>G0061Z 1Y BLC2 Curncy</v>
      </c>
      <c r="E41" s="71" t="str">
        <f>LEFT('C2D_list_curncy'!$L41,7)&amp;BBG_GVT_Tickers!E$6&amp;"Y BLC2 Curncy"</f>
        <v>G0061Z 2Y BLC2 Curncy</v>
      </c>
      <c r="F41" s="71" t="str">
        <f>LEFT('C2D_list_curncy'!$L41,7)&amp;BBG_GVT_Tickers!F$6&amp;"Y BLC2 Curncy"</f>
        <v>G0061Z 3Y BLC2 Curncy</v>
      </c>
      <c r="G41" s="71" t="str">
        <f>LEFT('C2D_list_curncy'!$L41,7)&amp;BBG_GVT_Tickers!G$6&amp;"Y BLC2 Curncy"</f>
        <v>G0061Z 4Y BLC2 Curncy</v>
      </c>
      <c r="H41" s="71" t="str">
        <f>LEFT('C2D_list_curncy'!$L41,7)&amp;BBG_GVT_Tickers!H$6&amp;"Y BLC2 Curncy"</f>
        <v>G0061Z 5Y BLC2 Curncy</v>
      </c>
      <c r="I41" s="71" t="str">
        <f>LEFT('C2D_list_curncy'!$L41,7)&amp;BBG_GVT_Tickers!I$6&amp;"Y BLC2 Curncy"</f>
        <v>G0061Z 6Y BLC2 Curncy</v>
      </c>
      <c r="J41" s="71" t="str">
        <f>LEFT('C2D_list_curncy'!$L41,7)&amp;BBG_GVT_Tickers!J$6&amp;"Y BLC2 Curncy"</f>
        <v>G0061Z 7Y BLC2 Curncy</v>
      </c>
      <c r="K41" s="71" t="str">
        <f>LEFT('C2D_list_curncy'!$L41,7)&amp;BBG_GVT_Tickers!K$6&amp;"Y BLC2 Curncy"</f>
        <v>G0061Z 8Y BLC2 Curncy</v>
      </c>
      <c r="L41" s="71" t="str">
        <f>LEFT('C2D_list_curncy'!$L41,7)&amp;BBG_GVT_Tickers!L$6&amp;"Y BLC2 Curncy"</f>
        <v>G0061Z 9Y BLC2 Curncy</v>
      </c>
      <c r="M41" s="71" t="str">
        <f>LEFT('C2D_list_curncy'!$L41,7)&amp;BBG_GVT_Tickers!M$6&amp;"Y BLC2 Curncy"</f>
        <v>G0061Z 10Y BLC2 Curncy</v>
      </c>
      <c r="N41" s="71" t="str">
        <f>LEFT('C2D_list_curncy'!$L41,7)&amp;BBG_GVT_Tickers!N$6&amp;"Y BLC2 Curncy"</f>
        <v>G0061Z 11Y BLC2 Curncy</v>
      </c>
      <c r="O41" s="71" t="str">
        <f>LEFT('C2D_list_curncy'!$L41,7)&amp;BBG_GVT_Tickers!O$6&amp;"Y BLC2 Curncy"</f>
        <v>G0061Z 12Y BLC2 Curncy</v>
      </c>
      <c r="P41" s="71" t="str">
        <f>LEFT('C2D_list_curncy'!$L41,7)&amp;BBG_GVT_Tickers!P$6&amp;"Y BLC2 Curncy"</f>
        <v>G0061Z 13Y BLC2 Curncy</v>
      </c>
      <c r="Q41" s="71" t="str">
        <f>LEFT('C2D_list_curncy'!$L41,7)&amp;BBG_GVT_Tickers!Q$6&amp;"Y BLC2 Curncy"</f>
        <v>G0061Z 14Y BLC2 Curncy</v>
      </c>
      <c r="R41" s="71" t="str">
        <f>LEFT('C2D_list_curncy'!$L41,7)&amp;BBG_GVT_Tickers!R$6&amp;"Y BLC2 Curncy"</f>
        <v>G0061Z 15Y BLC2 Curncy</v>
      </c>
      <c r="S41" s="71" t="str">
        <f>LEFT('C2D_list_curncy'!$L41,7)&amp;BBG_GVT_Tickers!S$6&amp;"Y BLC2 Curncy"</f>
        <v>G0061Z 16Y BLC2 Curncy</v>
      </c>
      <c r="T41" s="71" t="str">
        <f>LEFT('C2D_list_curncy'!$L41,7)&amp;BBG_GVT_Tickers!T$6&amp;"Y BLC2 Curncy"</f>
        <v>G0061Z 17Y BLC2 Curncy</v>
      </c>
      <c r="U41" s="71" t="str">
        <f>LEFT('C2D_list_curncy'!$L41,7)&amp;BBG_GVT_Tickers!U$6&amp;"Y BLC2 Curncy"</f>
        <v>G0061Z 18Y BLC2 Curncy</v>
      </c>
      <c r="V41" s="71" t="str">
        <f>LEFT('C2D_list_curncy'!$L41,7)&amp;BBG_GVT_Tickers!V$6&amp;"Y BLC2 Curncy"</f>
        <v>G0061Z 19Y BLC2 Curncy</v>
      </c>
      <c r="W41" s="71" t="str">
        <f>LEFT('C2D_list_curncy'!$L41,7)&amp;BBG_GVT_Tickers!W$6&amp;"Y BLC2 Curncy"</f>
        <v>G0061Z 20Y BLC2 Curncy</v>
      </c>
      <c r="X41" s="71" t="str">
        <f>LEFT('C2D_list_curncy'!$L41,7)&amp;BBG_GVT_Tickers!X$6&amp;"Y BLC2 Curncy"</f>
        <v>G0061Z 21Y BLC2 Curncy</v>
      </c>
      <c r="Y41" s="71" t="str">
        <f>LEFT('C2D_list_curncy'!$L41,7)&amp;BBG_GVT_Tickers!Y$6&amp;"Y BLC2 Curncy"</f>
        <v>G0061Z 22Y BLC2 Curncy</v>
      </c>
      <c r="Z41" s="71" t="str">
        <f>LEFT('C2D_list_curncy'!$L41,7)&amp;BBG_GVT_Tickers!Z$6&amp;"Y BLC2 Curncy"</f>
        <v>G0061Z 23Y BLC2 Curncy</v>
      </c>
      <c r="AA41" s="71" t="str">
        <f>LEFT('C2D_list_curncy'!$L41,7)&amp;BBG_GVT_Tickers!AA$6&amp;"Y BLC2 Curncy"</f>
        <v>G0061Z 24Y BLC2 Curncy</v>
      </c>
      <c r="AB41" s="71" t="str">
        <f>LEFT('C2D_list_curncy'!$L41,7)&amp;BBG_GVT_Tickers!AB$6&amp;"Y BLC2 Curncy"</f>
        <v>G0061Z 25Y BLC2 Curncy</v>
      </c>
      <c r="AC41" s="71" t="str">
        <f>LEFT('C2D_list_curncy'!$L41,7)&amp;BBG_GVT_Tickers!AC$6&amp;"Y BLC2 Curncy"</f>
        <v>G0061Z 26Y BLC2 Curncy</v>
      </c>
      <c r="AD41" s="71" t="str">
        <f>LEFT('C2D_list_curncy'!$L41,7)&amp;BBG_GVT_Tickers!AD$6&amp;"Y BLC2 Curncy"</f>
        <v>G0061Z 27Y BLC2 Curncy</v>
      </c>
      <c r="AE41" s="71" t="str">
        <f>LEFT('C2D_list_curncy'!$L41,7)&amp;BBG_GVT_Tickers!AE$6&amp;"Y BLC2 Curncy"</f>
        <v>G0061Z 28Y BLC2 Curncy</v>
      </c>
      <c r="AF41" s="71" t="str">
        <f>LEFT('C2D_list_curncy'!$L41,7)&amp;BBG_GVT_Tickers!AF$6&amp;"Y BLC2 Curncy"</f>
        <v>G0061Z 29Y BLC2 Curncy</v>
      </c>
      <c r="AG41" s="71" t="str">
        <f>LEFT('C2D_list_curncy'!$L41,7)&amp;BBG_GVT_Tickers!AG$6&amp;"Y BLC2 Curncy"</f>
        <v>G0061Z 30Y BLC2 Curncy</v>
      </c>
      <c r="AH41" s="71" t="str">
        <f>LEFT('C2D_list_curncy'!$L41,7)&amp;BBG_GVT_Tickers!AH$6&amp;"Y BLC2 Curncy"</f>
        <v>G0061Z 31Y BLC2 Curncy</v>
      </c>
      <c r="AI41" s="71" t="str">
        <f>LEFT('C2D_list_curncy'!$L41,7)&amp;BBG_GVT_Tickers!AI$6&amp;"Y BLC2 Curncy"</f>
        <v>G0061Z 32Y BLC2 Curncy</v>
      </c>
      <c r="AJ41" s="71" t="str">
        <f>LEFT('C2D_list_curncy'!$L41,7)&amp;BBG_GVT_Tickers!AJ$6&amp;"Y BLC2 Curncy"</f>
        <v>G0061Z 33Y BLC2 Curncy</v>
      </c>
      <c r="AK41" s="71" t="str">
        <f>LEFT('C2D_list_curncy'!$L41,7)&amp;BBG_GVT_Tickers!AK$6&amp;"Y BLC2 Curncy"</f>
        <v>G0061Z 34Y BLC2 Curncy</v>
      </c>
      <c r="AL41" s="71" t="str">
        <f>LEFT('C2D_list_curncy'!$L41,7)&amp;BBG_GVT_Tickers!AL$6&amp;"Y BLC2 Curncy"</f>
        <v>G0061Z 35Y BLC2 Curncy</v>
      </c>
      <c r="AM41" s="71" t="str">
        <f>LEFT('C2D_list_curncy'!$L41,7)&amp;BBG_GVT_Tickers!AM$6&amp;"Y BLC2 Curncy"</f>
        <v>G0061Z 36Y BLC2 Curncy</v>
      </c>
      <c r="AN41" s="71" t="str">
        <f>LEFT('C2D_list_curncy'!$L41,7)&amp;BBG_GVT_Tickers!AN$6&amp;"Y BLC2 Curncy"</f>
        <v>G0061Z 37Y BLC2 Curncy</v>
      </c>
      <c r="AO41" s="71" t="str">
        <f>LEFT('C2D_list_curncy'!$L41,7)&amp;BBG_GVT_Tickers!AO$6&amp;"Y BLC2 Curncy"</f>
        <v>G0061Z 38Y BLC2 Curncy</v>
      </c>
      <c r="AP41" s="71" t="str">
        <f>LEFT('C2D_list_curncy'!$L41,7)&amp;BBG_GVT_Tickers!AP$6&amp;"Y BLC2 Curncy"</f>
        <v>G0061Z 39Y BLC2 Curncy</v>
      </c>
      <c r="AQ41" s="71" t="str">
        <f>LEFT('C2D_list_curncy'!$L41,7)&amp;BBG_GVT_Tickers!AQ$6&amp;"Y BLC2 Curncy"</f>
        <v>G0061Z 40Y BLC2 Curncy</v>
      </c>
      <c r="AR41" s="71" t="str">
        <f>LEFT('C2D_list_curncy'!$L41,7)&amp;BBG_GVT_Tickers!AR$6&amp;"Y BLC2 Curncy"</f>
        <v>G0061Z 41Y BLC2 Curncy</v>
      </c>
      <c r="AS41" s="71" t="str">
        <f>LEFT('C2D_list_curncy'!$L41,7)&amp;BBG_GVT_Tickers!AS$6&amp;"Y BLC2 Curncy"</f>
        <v>G0061Z 42Y BLC2 Curncy</v>
      </c>
      <c r="AT41" s="71" t="str">
        <f>LEFT('C2D_list_curncy'!$L41,7)&amp;BBG_GVT_Tickers!AT$6&amp;"Y BLC2 Curncy"</f>
        <v>G0061Z 43Y BLC2 Curncy</v>
      </c>
      <c r="AU41" s="71" t="str">
        <f>LEFT('C2D_list_curncy'!$L41,7)&amp;BBG_GVT_Tickers!AU$6&amp;"Y BLC2 Curncy"</f>
        <v>G0061Z 44Y BLC2 Curncy</v>
      </c>
      <c r="AV41" s="71" t="str">
        <f>LEFT('C2D_list_curncy'!$L41,7)&amp;BBG_GVT_Tickers!AV$6&amp;"Y BLC2 Curncy"</f>
        <v>G0061Z 45Y BLC2 Curncy</v>
      </c>
      <c r="AW41" s="71" t="str">
        <f>LEFT('C2D_list_curncy'!$L41,7)&amp;BBG_GVT_Tickers!AW$6&amp;"Y BLC2 Curncy"</f>
        <v>G0061Z 46Y BLC2 Curncy</v>
      </c>
      <c r="AX41" s="71" t="str">
        <f>LEFT('C2D_list_curncy'!$L41,7)&amp;BBG_GVT_Tickers!AX$6&amp;"Y BLC2 Curncy"</f>
        <v>G0061Z 47Y BLC2 Curncy</v>
      </c>
      <c r="AY41" s="71" t="str">
        <f>LEFT('C2D_list_curncy'!$L41,7)&amp;BBG_GVT_Tickers!AY$6&amp;"Y BLC2 Curncy"</f>
        <v>G0061Z 48Y BLC2 Curncy</v>
      </c>
      <c r="AZ41" s="71" t="str">
        <f>LEFT('C2D_list_curncy'!$L41,7)&amp;BBG_GVT_Tickers!AZ$6&amp;"Y BLC2 Curncy"</f>
        <v>G0061Z 49Y BLC2 Curncy</v>
      </c>
      <c r="BA41" s="71" t="str">
        <f>LEFT('C2D_list_curncy'!$L41,7)&amp;BBG_GVT_Tickers!BA$6&amp;"Y BLC2 Curncy"</f>
        <v>G0061Z 50Y BLC2 Curncy</v>
      </c>
      <c r="BB41" s="71" t="str">
        <f>LEFT('C2D_list_curncy'!$L41,7)&amp;BBG_GVT_Tickers!BB$6&amp;"Y BLC2 Curncy"</f>
        <v>G0061Z 51Y BLC2 Curncy</v>
      </c>
      <c r="BC41" s="71" t="str">
        <f>LEFT('C2D_list_curncy'!$L41,7)&amp;BBG_GVT_Tickers!BC$6&amp;"Y BLC2 Curncy"</f>
        <v>G0061Z 52Y BLC2 Curncy</v>
      </c>
      <c r="BD41" s="71" t="str">
        <f>LEFT('C2D_list_curncy'!$L41,7)&amp;BBG_GVT_Tickers!BD$6&amp;"Y BLC2 Curncy"</f>
        <v>G0061Z 53Y BLC2 Curncy</v>
      </c>
      <c r="BE41" s="71" t="str">
        <f>LEFT('C2D_list_curncy'!$L41,7)&amp;BBG_GVT_Tickers!BE$6&amp;"Y BLC2 Curncy"</f>
        <v>G0061Z 54Y BLC2 Curncy</v>
      </c>
      <c r="BF41" s="71" t="str">
        <f>LEFT('C2D_list_curncy'!$L41,7)&amp;BBG_GVT_Tickers!BF$6&amp;"Y BLC2 Curncy"</f>
        <v>G0061Z 55Y BLC2 Curncy</v>
      </c>
      <c r="BG41" s="71" t="str">
        <f>LEFT('C2D_list_curncy'!$L41,7)&amp;BBG_GVT_Tickers!BG$6&amp;"Y BLC2 Curncy"</f>
        <v>G0061Z 56Y BLC2 Curncy</v>
      </c>
      <c r="BH41" s="71" t="str">
        <f>LEFT('C2D_list_curncy'!$L41,7)&amp;BBG_GVT_Tickers!BH$6&amp;"Y BLC2 Curncy"</f>
        <v>G0061Z 57Y BLC2 Curncy</v>
      </c>
      <c r="BI41" s="71" t="str">
        <f>LEFT('C2D_list_curncy'!$L41,7)&amp;BBG_GVT_Tickers!BI$6&amp;"Y BLC2 Curncy"</f>
        <v>G0061Z 58Y BLC2 Curncy</v>
      </c>
      <c r="BJ41" s="71" t="str">
        <f>LEFT('C2D_list_curncy'!$L41,7)&amp;BBG_GVT_Tickers!BJ$6&amp;"Y BLC2 Curncy"</f>
        <v>G0061Z 59Y BLC2 Curncy</v>
      </c>
      <c r="BK41" s="71" t="str">
        <f>LEFT('C2D_list_curncy'!$L41,7)&amp;BBG_GVT_Tickers!BK$6&amp;"Y BLC2 Curncy"</f>
        <v>G0061Z 60Y BLC2 Curncy</v>
      </c>
    </row>
    <row r="42" spans="2:63" x14ac:dyDescent="0.25">
      <c r="B42" s="65" t="s">
        <v>31</v>
      </c>
      <c r="C42" s="69">
        <v>32</v>
      </c>
      <c r="D42" s="71" t="str">
        <f>LEFT('C2D_list_curncy'!$L42,7)&amp;BBG_GVT_Tickers!D$6&amp;"Y BLC2 Curncy"</f>
        <v>G0021Z 1Y BLC2 Curncy</v>
      </c>
      <c r="E42" s="71" t="str">
        <f>LEFT('C2D_list_curncy'!$L42,7)&amp;BBG_GVT_Tickers!E$6&amp;"Y BLC2 Curncy"</f>
        <v>G0021Z 2Y BLC2 Curncy</v>
      </c>
      <c r="F42" s="71" t="str">
        <f>LEFT('C2D_list_curncy'!$L42,7)&amp;BBG_GVT_Tickers!F$6&amp;"Y BLC2 Curncy"</f>
        <v>G0021Z 3Y BLC2 Curncy</v>
      </c>
      <c r="G42" s="71" t="str">
        <f>LEFT('C2D_list_curncy'!$L42,7)&amp;BBG_GVT_Tickers!G$6&amp;"Y BLC2 Curncy"</f>
        <v>G0021Z 4Y BLC2 Curncy</v>
      </c>
      <c r="H42" s="71" t="str">
        <f>LEFT('C2D_list_curncy'!$L42,7)&amp;BBG_GVT_Tickers!H$6&amp;"Y BLC2 Curncy"</f>
        <v>G0021Z 5Y BLC2 Curncy</v>
      </c>
      <c r="I42" s="71" t="str">
        <f>LEFT('C2D_list_curncy'!$L42,7)&amp;BBG_GVT_Tickers!I$6&amp;"Y BLC2 Curncy"</f>
        <v>G0021Z 6Y BLC2 Curncy</v>
      </c>
      <c r="J42" s="71" t="str">
        <f>LEFT('C2D_list_curncy'!$L42,7)&amp;BBG_GVT_Tickers!J$6&amp;"Y BLC2 Curncy"</f>
        <v>G0021Z 7Y BLC2 Curncy</v>
      </c>
      <c r="K42" s="71" t="str">
        <f>LEFT('C2D_list_curncy'!$L42,7)&amp;BBG_GVT_Tickers!K$6&amp;"Y BLC2 Curncy"</f>
        <v>G0021Z 8Y BLC2 Curncy</v>
      </c>
      <c r="L42" s="71" t="str">
        <f>LEFT('C2D_list_curncy'!$L42,7)&amp;BBG_GVT_Tickers!L$6&amp;"Y BLC2 Curncy"</f>
        <v>G0021Z 9Y BLC2 Curncy</v>
      </c>
      <c r="M42" s="71" t="str">
        <f>LEFT('C2D_list_curncy'!$L42,7)&amp;BBG_GVT_Tickers!M$6&amp;"Y BLC2 Curncy"</f>
        <v>G0021Z 10Y BLC2 Curncy</v>
      </c>
      <c r="N42" s="71" t="str">
        <f>LEFT('C2D_list_curncy'!$L42,7)&amp;BBG_GVT_Tickers!N$6&amp;"Y BLC2 Curncy"</f>
        <v>G0021Z 11Y BLC2 Curncy</v>
      </c>
      <c r="O42" s="71" t="str">
        <f>LEFT('C2D_list_curncy'!$L42,7)&amp;BBG_GVT_Tickers!O$6&amp;"Y BLC2 Curncy"</f>
        <v>G0021Z 12Y BLC2 Curncy</v>
      </c>
      <c r="P42" s="71" t="str">
        <f>LEFT('C2D_list_curncy'!$L42,7)&amp;BBG_GVT_Tickers!P$6&amp;"Y BLC2 Curncy"</f>
        <v>G0021Z 13Y BLC2 Curncy</v>
      </c>
      <c r="Q42" s="71" t="str">
        <f>LEFT('C2D_list_curncy'!$L42,7)&amp;BBG_GVT_Tickers!Q$6&amp;"Y BLC2 Curncy"</f>
        <v>G0021Z 14Y BLC2 Curncy</v>
      </c>
      <c r="R42" s="71" t="str">
        <f>LEFT('C2D_list_curncy'!$L42,7)&amp;BBG_GVT_Tickers!R$6&amp;"Y BLC2 Curncy"</f>
        <v>G0021Z 15Y BLC2 Curncy</v>
      </c>
      <c r="S42" s="71" t="str">
        <f>LEFT('C2D_list_curncy'!$L42,7)&amp;BBG_GVT_Tickers!S$6&amp;"Y BLC2 Curncy"</f>
        <v>G0021Z 16Y BLC2 Curncy</v>
      </c>
      <c r="T42" s="71" t="str">
        <f>LEFT('C2D_list_curncy'!$L42,7)&amp;BBG_GVT_Tickers!T$6&amp;"Y BLC2 Curncy"</f>
        <v>G0021Z 17Y BLC2 Curncy</v>
      </c>
      <c r="U42" s="71" t="str">
        <f>LEFT('C2D_list_curncy'!$L42,7)&amp;BBG_GVT_Tickers!U$6&amp;"Y BLC2 Curncy"</f>
        <v>G0021Z 18Y BLC2 Curncy</v>
      </c>
      <c r="V42" s="71" t="str">
        <f>LEFT('C2D_list_curncy'!$L42,7)&amp;BBG_GVT_Tickers!V$6&amp;"Y BLC2 Curncy"</f>
        <v>G0021Z 19Y BLC2 Curncy</v>
      </c>
      <c r="W42" s="71" t="str">
        <f>LEFT('C2D_list_curncy'!$L42,7)&amp;BBG_GVT_Tickers!W$6&amp;"Y BLC2 Curncy"</f>
        <v>G0021Z 20Y BLC2 Curncy</v>
      </c>
      <c r="X42" s="71" t="str">
        <f>LEFT('C2D_list_curncy'!$L42,7)&amp;BBG_GVT_Tickers!X$6&amp;"Y BLC2 Curncy"</f>
        <v>G0021Z 21Y BLC2 Curncy</v>
      </c>
      <c r="Y42" s="71" t="str">
        <f>LEFT('C2D_list_curncy'!$L42,7)&amp;BBG_GVT_Tickers!Y$6&amp;"Y BLC2 Curncy"</f>
        <v>G0021Z 22Y BLC2 Curncy</v>
      </c>
      <c r="Z42" s="71" t="str">
        <f>LEFT('C2D_list_curncy'!$L42,7)&amp;BBG_GVT_Tickers!Z$6&amp;"Y BLC2 Curncy"</f>
        <v>G0021Z 23Y BLC2 Curncy</v>
      </c>
      <c r="AA42" s="71" t="str">
        <f>LEFT('C2D_list_curncy'!$L42,7)&amp;BBG_GVT_Tickers!AA$6&amp;"Y BLC2 Curncy"</f>
        <v>G0021Z 24Y BLC2 Curncy</v>
      </c>
      <c r="AB42" s="71" t="str">
        <f>LEFT('C2D_list_curncy'!$L42,7)&amp;BBG_GVT_Tickers!AB$6&amp;"Y BLC2 Curncy"</f>
        <v>G0021Z 25Y BLC2 Curncy</v>
      </c>
      <c r="AC42" s="71" t="str">
        <f>LEFT('C2D_list_curncy'!$L42,7)&amp;BBG_GVT_Tickers!AC$6&amp;"Y BLC2 Curncy"</f>
        <v>G0021Z 26Y BLC2 Curncy</v>
      </c>
      <c r="AD42" s="71" t="str">
        <f>LEFT('C2D_list_curncy'!$L42,7)&amp;BBG_GVT_Tickers!AD$6&amp;"Y BLC2 Curncy"</f>
        <v>G0021Z 27Y BLC2 Curncy</v>
      </c>
      <c r="AE42" s="71" t="str">
        <f>LEFT('C2D_list_curncy'!$L42,7)&amp;BBG_GVT_Tickers!AE$6&amp;"Y BLC2 Curncy"</f>
        <v>G0021Z 28Y BLC2 Curncy</v>
      </c>
      <c r="AF42" s="71" t="str">
        <f>LEFT('C2D_list_curncy'!$L42,7)&amp;BBG_GVT_Tickers!AF$6&amp;"Y BLC2 Curncy"</f>
        <v>G0021Z 29Y BLC2 Curncy</v>
      </c>
      <c r="AG42" s="71" t="str">
        <f>LEFT('C2D_list_curncy'!$L42,7)&amp;BBG_GVT_Tickers!AG$6&amp;"Y BLC2 Curncy"</f>
        <v>G0021Z 30Y BLC2 Curncy</v>
      </c>
      <c r="AH42" s="71" t="str">
        <f>LEFT('C2D_list_curncy'!$L42,7)&amp;BBG_GVT_Tickers!AH$6&amp;"Y BLC2 Curncy"</f>
        <v>G0021Z 31Y BLC2 Curncy</v>
      </c>
      <c r="AI42" s="71" t="str">
        <f>LEFT('C2D_list_curncy'!$L42,7)&amp;BBG_GVT_Tickers!AI$6&amp;"Y BLC2 Curncy"</f>
        <v>G0021Z 32Y BLC2 Curncy</v>
      </c>
      <c r="AJ42" s="71" t="str">
        <f>LEFT('C2D_list_curncy'!$L42,7)&amp;BBG_GVT_Tickers!AJ$6&amp;"Y BLC2 Curncy"</f>
        <v>G0021Z 33Y BLC2 Curncy</v>
      </c>
      <c r="AK42" s="71" t="str">
        <f>LEFT('C2D_list_curncy'!$L42,7)&amp;BBG_GVT_Tickers!AK$6&amp;"Y BLC2 Curncy"</f>
        <v>G0021Z 34Y BLC2 Curncy</v>
      </c>
      <c r="AL42" s="71" t="str">
        <f>LEFT('C2D_list_curncy'!$L42,7)&amp;BBG_GVT_Tickers!AL$6&amp;"Y BLC2 Curncy"</f>
        <v>G0021Z 35Y BLC2 Curncy</v>
      </c>
      <c r="AM42" s="71" t="str">
        <f>LEFT('C2D_list_curncy'!$L42,7)&amp;BBG_GVT_Tickers!AM$6&amp;"Y BLC2 Curncy"</f>
        <v>G0021Z 36Y BLC2 Curncy</v>
      </c>
      <c r="AN42" s="71" t="str">
        <f>LEFT('C2D_list_curncy'!$L42,7)&amp;BBG_GVT_Tickers!AN$6&amp;"Y BLC2 Curncy"</f>
        <v>G0021Z 37Y BLC2 Curncy</v>
      </c>
      <c r="AO42" s="71" t="str">
        <f>LEFT('C2D_list_curncy'!$L42,7)&amp;BBG_GVT_Tickers!AO$6&amp;"Y BLC2 Curncy"</f>
        <v>G0021Z 38Y BLC2 Curncy</v>
      </c>
      <c r="AP42" s="71" t="str">
        <f>LEFT('C2D_list_curncy'!$L42,7)&amp;BBG_GVT_Tickers!AP$6&amp;"Y BLC2 Curncy"</f>
        <v>G0021Z 39Y BLC2 Curncy</v>
      </c>
      <c r="AQ42" s="71" t="str">
        <f>LEFT('C2D_list_curncy'!$L42,7)&amp;BBG_GVT_Tickers!AQ$6&amp;"Y BLC2 Curncy"</f>
        <v>G0021Z 40Y BLC2 Curncy</v>
      </c>
      <c r="AR42" s="71" t="str">
        <f>LEFT('C2D_list_curncy'!$L42,7)&amp;BBG_GVT_Tickers!AR$6&amp;"Y BLC2 Curncy"</f>
        <v>G0021Z 41Y BLC2 Curncy</v>
      </c>
      <c r="AS42" s="71" t="str">
        <f>LEFT('C2D_list_curncy'!$L42,7)&amp;BBG_GVT_Tickers!AS$6&amp;"Y BLC2 Curncy"</f>
        <v>G0021Z 42Y BLC2 Curncy</v>
      </c>
      <c r="AT42" s="71" t="str">
        <f>LEFT('C2D_list_curncy'!$L42,7)&amp;BBG_GVT_Tickers!AT$6&amp;"Y BLC2 Curncy"</f>
        <v>G0021Z 43Y BLC2 Curncy</v>
      </c>
      <c r="AU42" s="71" t="str">
        <f>LEFT('C2D_list_curncy'!$L42,7)&amp;BBG_GVT_Tickers!AU$6&amp;"Y BLC2 Curncy"</f>
        <v>G0021Z 44Y BLC2 Curncy</v>
      </c>
      <c r="AV42" s="71" t="str">
        <f>LEFT('C2D_list_curncy'!$L42,7)&amp;BBG_GVT_Tickers!AV$6&amp;"Y BLC2 Curncy"</f>
        <v>G0021Z 45Y BLC2 Curncy</v>
      </c>
      <c r="AW42" s="71" t="str">
        <f>LEFT('C2D_list_curncy'!$L42,7)&amp;BBG_GVT_Tickers!AW$6&amp;"Y BLC2 Curncy"</f>
        <v>G0021Z 46Y BLC2 Curncy</v>
      </c>
      <c r="AX42" s="71" t="str">
        <f>LEFT('C2D_list_curncy'!$L42,7)&amp;BBG_GVT_Tickers!AX$6&amp;"Y BLC2 Curncy"</f>
        <v>G0021Z 47Y BLC2 Curncy</v>
      </c>
      <c r="AY42" s="71" t="str">
        <f>LEFT('C2D_list_curncy'!$L42,7)&amp;BBG_GVT_Tickers!AY$6&amp;"Y BLC2 Curncy"</f>
        <v>G0021Z 48Y BLC2 Curncy</v>
      </c>
      <c r="AZ42" s="71" t="str">
        <f>LEFT('C2D_list_curncy'!$L42,7)&amp;BBG_GVT_Tickers!AZ$6&amp;"Y BLC2 Curncy"</f>
        <v>G0021Z 49Y BLC2 Curncy</v>
      </c>
      <c r="BA42" s="71" t="str">
        <f>LEFT('C2D_list_curncy'!$L42,7)&amp;BBG_GVT_Tickers!BA$6&amp;"Y BLC2 Curncy"</f>
        <v>G0021Z 50Y BLC2 Curncy</v>
      </c>
      <c r="BB42" s="71" t="str">
        <f>LEFT('C2D_list_curncy'!$L42,7)&amp;BBG_GVT_Tickers!BB$6&amp;"Y BLC2 Curncy"</f>
        <v>G0021Z 51Y BLC2 Curncy</v>
      </c>
      <c r="BC42" s="71" t="str">
        <f>LEFT('C2D_list_curncy'!$L42,7)&amp;BBG_GVT_Tickers!BC$6&amp;"Y BLC2 Curncy"</f>
        <v>G0021Z 52Y BLC2 Curncy</v>
      </c>
      <c r="BD42" s="71" t="str">
        <f>LEFT('C2D_list_curncy'!$L42,7)&amp;BBG_GVT_Tickers!BD$6&amp;"Y BLC2 Curncy"</f>
        <v>G0021Z 53Y BLC2 Curncy</v>
      </c>
      <c r="BE42" s="71" t="str">
        <f>LEFT('C2D_list_curncy'!$L42,7)&amp;BBG_GVT_Tickers!BE$6&amp;"Y BLC2 Curncy"</f>
        <v>G0021Z 54Y BLC2 Curncy</v>
      </c>
      <c r="BF42" s="71" t="str">
        <f>LEFT('C2D_list_curncy'!$L42,7)&amp;BBG_GVT_Tickers!BF$6&amp;"Y BLC2 Curncy"</f>
        <v>G0021Z 55Y BLC2 Curncy</v>
      </c>
      <c r="BG42" s="71" t="str">
        <f>LEFT('C2D_list_curncy'!$L42,7)&amp;BBG_GVT_Tickers!BG$6&amp;"Y BLC2 Curncy"</f>
        <v>G0021Z 56Y BLC2 Curncy</v>
      </c>
      <c r="BH42" s="71" t="str">
        <f>LEFT('C2D_list_curncy'!$L42,7)&amp;BBG_GVT_Tickers!BH$6&amp;"Y BLC2 Curncy"</f>
        <v>G0021Z 57Y BLC2 Curncy</v>
      </c>
      <c r="BI42" s="71" t="str">
        <f>LEFT('C2D_list_curncy'!$L42,7)&amp;BBG_GVT_Tickers!BI$6&amp;"Y BLC2 Curncy"</f>
        <v>G0021Z 58Y BLC2 Curncy</v>
      </c>
      <c r="BJ42" s="71" t="str">
        <f>LEFT('C2D_list_curncy'!$L42,7)&amp;BBG_GVT_Tickers!BJ$6&amp;"Y BLC2 Curncy"</f>
        <v>G0021Z 59Y BLC2 Curncy</v>
      </c>
      <c r="BK42" s="71" t="str">
        <f>LEFT('C2D_list_curncy'!$L42,7)&amp;BBG_GVT_Tickers!BK$6&amp;"Y BLC2 Curncy"</f>
        <v>G0021Z 60Y BLC2 Curncy</v>
      </c>
    </row>
    <row r="43" spans="2:63" x14ac:dyDescent="0.25">
      <c r="B43" s="65" t="s">
        <v>124</v>
      </c>
      <c r="C43" s="69">
        <v>33</v>
      </c>
      <c r="D43" s="71" t="str">
        <f>LEFT('C2D_list_curncy'!$L43,7)&amp;BBG_GVT_Tickers!D$6&amp;"Y BLC2 Curncy"</f>
        <v>G0082Z 1Y BLC2 Curncy</v>
      </c>
      <c r="E43" s="71" t="str">
        <f>LEFT('C2D_list_curncy'!$L43,7)&amp;BBG_GVT_Tickers!E$6&amp;"Y BLC2 Curncy"</f>
        <v>G0082Z 2Y BLC2 Curncy</v>
      </c>
      <c r="F43" s="71" t="str">
        <f>LEFT('C2D_list_curncy'!$L43,7)&amp;BBG_GVT_Tickers!F$6&amp;"Y BLC2 Curncy"</f>
        <v>G0082Z 3Y BLC2 Curncy</v>
      </c>
      <c r="G43" s="71" t="str">
        <f>LEFT('C2D_list_curncy'!$L43,7)&amp;BBG_GVT_Tickers!G$6&amp;"Y BLC2 Curncy"</f>
        <v>G0082Z 4Y BLC2 Curncy</v>
      </c>
      <c r="H43" s="71" t="str">
        <f>LEFT('C2D_list_curncy'!$L43,7)&amp;BBG_GVT_Tickers!H$6&amp;"Y BLC2 Curncy"</f>
        <v>G0082Z 5Y BLC2 Curncy</v>
      </c>
      <c r="I43" s="71" t="str">
        <f>LEFT('C2D_list_curncy'!$L43,7)&amp;BBG_GVT_Tickers!I$6&amp;"Y BLC2 Curncy"</f>
        <v>G0082Z 6Y BLC2 Curncy</v>
      </c>
      <c r="J43" s="71" t="str">
        <f>LEFT('C2D_list_curncy'!$L43,7)&amp;BBG_GVT_Tickers!J$6&amp;"Y BLC2 Curncy"</f>
        <v>G0082Z 7Y BLC2 Curncy</v>
      </c>
      <c r="K43" s="71" t="str">
        <f>LEFT('C2D_list_curncy'!$L43,7)&amp;BBG_GVT_Tickers!K$6&amp;"Y BLC2 Curncy"</f>
        <v>G0082Z 8Y BLC2 Curncy</v>
      </c>
      <c r="L43" s="71" t="str">
        <f>LEFT('C2D_list_curncy'!$L43,7)&amp;BBG_GVT_Tickers!L$6&amp;"Y BLC2 Curncy"</f>
        <v>G0082Z 9Y BLC2 Curncy</v>
      </c>
      <c r="M43" s="71" t="str">
        <f>LEFT('C2D_list_curncy'!$L43,7)&amp;BBG_GVT_Tickers!M$6&amp;"Y BLC2 Curncy"</f>
        <v>G0082Z 10Y BLC2 Curncy</v>
      </c>
      <c r="N43" s="71" t="str">
        <f>LEFT('C2D_list_curncy'!$L43,7)&amp;BBG_GVT_Tickers!N$6&amp;"Y BLC2 Curncy"</f>
        <v>G0082Z 11Y BLC2 Curncy</v>
      </c>
      <c r="O43" s="71" t="str">
        <f>LEFT('C2D_list_curncy'!$L43,7)&amp;BBG_GVT_Tickers!O$6&amp;"Y BLC2 Curncy"</f>
        <v>G0082Z 12Y BLC2 Curncy</v>
      </c>
      <c r="P43" s="71" t="str">
        <f>LEFT('C2D_list_curncy'!$L43,7)&amp;BBG_GVT_Tickers!P$6&amp;"Y BLC2 Curncy"</f>
        <v>G0082Z 13Y BLC2 Curncy</v>
      </c>
      <c r="Q43" s="71" t="str">
        <f>LEFT('C2D_list_curncy'!$L43,7)&amp;BBG_GVT_Tickers!Q$6&amp;"Y BLC2 Curncy"</f>
        <v>G0082Z 14Y BLC2 Curncy</v>
      </c>
      <c r="R43" s="71" t="str">
        <f>LEFT('C2D_list_curncy'!$L43,7)&amp;BBG_GVT_Tickers!R$6&amp;"Y BLC2 Curncy"</f>
        <v>G0082Z 15Y BLC2 Curncy</v>
      </c>
      <c r="S43" s="71" t="str">
        <f>LEFT('C2D_list_curncy'!$L43,7)&amp;BBG_GVT_Tickers!S$6&amp;"Y BLC2 Curncy"</f>
        <v>G0082Z 16Y BLC2 Curncy</v>
      </c>
      <c r="T43" s="71" t="str">
        <f>LEFT('C2D_list_curncy'!$L43,7)&amp;BBG_GVT_Tickers!T$6&amp;"Y BLC2 Curncy"</f>
        <v>G0082Z 17Y BLC2 Curncy</v>
      </c>
      <c r="U43" s="71" t="str">
        <f>LEFT('C2D_list_curncy'!$L43,7)&amp;BBG_GVT_Tickers!U$6&amp;"Y BLC2 Curncy"</f>
        <v>G0082Z 18Y BLC2 Curncy</v>
      </c>
      <c r="V43" s="71" t="str">
        <f>LEFT('C2D_list_curncy'!$L43,7)&amp;BBG_GVT_Tickers!V$6&amp;"Y BLC2 Curncy"</f>
        <v>G0082Z 19Y BLC2 Curncy</v>
      </c>
      <c r="W43" s="71" t="str">
        <f>LEFT('C2D_list_curncy'!$L43,7)&amp;BBG_GVT_Tickers!W$6&amp;"Y BLC2 Curncy"</f>
        <v>G0082Z 20Y BLC2 Curncy</v>
      </c>
      <c r="X43" s="71" t="str">
        <f>LEFT('C2D_list_curncy'!$L43,7)&amp;BBG_GVT_Tickers!X$6&amp;"Y BLC2 Curncy"</f>
        <v>G0082Z 21Y BLC2 Curncy</v>
      </c>
      <c r="Y43" s="71" t="str">
        <f>LEFT('C2D_list_curncy'!$L43,7)&amp;BBG_GVT_Tickers!Y$6&amp;"Y BLC2 Curncy"</f>
        <v>G0082Z 22Y BLC2 Curncy</v>
      </c>
      <c r="Z43" s="71" t="str">
        <f>LEFT('C2D_list_curncy'!$L43,7)&amp;BBG_GVT_Tickers!Z$6&amp;"Y BLC2 Curncy"</f>
        <v>G0082Z 23Y BLC2 Curncy</v>
      </c>
      <c r="AA43" s="71" t="str">
        <f>LEFT('C2D_list_curncy'!$L43,7)&amp;BBG_GVT_Tickers!AA$6&amp;"Y BLC2 Curncy"</f>
        <v>G0082Z 24Y BLC2 Curncy</v>
      </c>
      <c r="AB43" s="71" t="str">
        <f>LEFT('C2D_list_curncy'!$L43,7)&amp;BBG_GVT_Tickers!AB$6&amp;"Y BLC2 Curncy"</f>
        <v>G0082Z 25Y BLC2 Curncy</v>
      </c>
      <c r="AC43" s="71" t="str">
        <f>LEFT('C2D_list_curncy'!$L43,7)&amp;BBG_GVT_Tickers!AC$6&amp;"Y BLC2 Curncy"</f>
        <v>G0082Z 26Y BLC2 Curncy</v>
      </c>
      <c r="AD43" s="71" t="str">
        <f>LEFT('C2D_list_curncy'!$L43,7)&amp;BBG_GVT_Tickers!AD$6&amp;"Y BLC2 Curncy"</f>
        <v>G0082Z 27Y BLC2 Curncy</v>
      </c>
      <c r="AE43" s="71" t="str">
        <f>LEFT('C2D_list_curncy'!$L43,7)&amp;BBG_GVT_Tickers!AE$6&amp;"Y BLC2 Curncy"</f>
        <v>G0082Z 28Y BLC2 Curncy</v>
      </c>
      <c r="AF43" s="71" t="str">
        <f>LEFT('C2D_list_curncy'!$L43,7)&amp;BBG_GVT_Tickers!AF$6&amp;"Y BLC2 Curncy"</f>
        <v>G0082Z 29Y BLC2 Curncy</v>
      </c>
      <c r="AG43" s="71" t="str">
        <f>LEFT('C2D_list_curncy'!$L43,7)&amp;BBG_GVT_Tickers!AG$6&amp;"Y BLC2 Curncy"</f>
        <v>G0082Z 30Y BLC2 Curncy</v>
      </c>
      <c r="AH43" s="71" t="str">
        <f>LEFT('C2D_list_curncy'!$L43,7)&amp;BBG_GVT_Tickers!AH$6&amp;"Y BLC2 Curncy"</f>
        <v>G0082Z 31Y BLC2 Curncy</v>
      </c>
      <c r="AI43" s="71" t="str">
        <f>LEFT('C2D_list_curncy'!$L43,7)&amp;BBG_GVT_Tickers!AI$6&amp;"Y BLC2 Curncy"</f>
        <v>G0082Z 32Y BLC2 Curncy</v>
      </c>
      <c r="AJ43" s="71" t="str">
        <f>LEFT('C2D_list_curncy'!$L43,7)&amp;BBG_GVT_Tickers!AJ$6&amp;"Y BLC2 Curncy"</f>
        <v>G0082Z 33Y BLC2 Curncy</v>
      </c>
      <c r="AK43" s="71" t="str">
        <f>LEFT('C2D_list_curncy'!$L43,7)&amp;BBG_GVT_Tickers!AK$6&amp;"Y BLC2 Curncy"</f>
        <v>G0082Z 34Y BLC2 Curncy</v>
      </c>
      <c r="AL43" s="71" t="str">
        <f>LEFT('C2D_list_curncy'!$L43,7)&amp;BBG_GVT_Tickers!AL$6&amp;"Y BLC2 Curncy"</f>
        <v>G0082Z 35Y BLC2 Curncy</v>
      </c>
      <c r="AM43" s="71" t="str">
        <f>LEFT('C2D_list_curncy'!$L43,7)&amp;BBG_GVT_Tickers!AM$6&amp;"Y BLC2 Curncy"</f>
        <v>G0082Z 36Y BLC2 Curncy</v>
      </c>
      <c r="AN43" s="71" t="str">
        <f>LEFT('C2D_list_curncy'!$L43,7)&amp;BBG_GVT_Tickers!AN$6&amp;"Y BLC2 Curncy"</f>
        <v>G0082Z 37Y BLC2 Curncy</v>
      </c>
      <c r="AO43" s="71" t="str">
        <f>LEFT('C2D_list_curncy'!$L43,7)&amp;BBG_GVT_Tickers!AO$6&amp;"Y BLC2 Curncy"</f>
        <v>G0082Z 38Y BLC2 Curncy</v>
      </c>
      <c r="AP43" s="71" t="str">
        <f>LEFT('C2D_list_curncy'!$L43,7)&amp;BBG_GVT_Tickers!AP$6&amp;"Y BLC2 Curncy"</f>
        <v>G0082Z 39Y BLC2 Curncy</v>
      </c>
      <c r="AQ43" s="71" t="str">
        <f>LEFT('C2D_list_curncy'!$L43,7)&amp;BBG_GVT_Tickers!AQ$6&amp;"Y BLC2 Curncy"</f>
        <v>G0082Z 40Y BLC2 Curncy</v>
      </c>
      <c r="AR43" s="71" t="str">
        <f>LEFT('C2D_list_curncy'!$L43,7)&amp;BBG_GVT_Tickers!AR$6&amp;"Y BLC2 Curncy"</f>
        <v>G0082Z 41Y BLC2 Curncy</v>
      </c>
      <c r="AS43" s="71" t="str">
        <f>LEFT('C2D_list_curncy'!$L43,7)&amp;BBG_GVT_Tickers!AS$6&amp;"Y BLC2 Curncy"</f>
        <v>G0082Z 42Y BLC2 Curncy</v>
      </c>
      <c r="AT43" s="71" t="str">
        <f>LEFT('C2D_list_curncy'!$L43,7)&amp;BBG_GVT_Tickers!AT$6&amp;"Y BLC2 Curncy"</f>
        <v>G0082Z 43Y BLC2 Curncy</v>
      </c>
      <c r="AU43" s="71" t="str">
        <f>LEFT('C2D_list_curncy'!$L43,7)&amp;BBG_GVT_Tickers!AU$6&amp;"Y BLC2 Curncy"</f>
        <v>G0082Z 44Y BLC2 Curncy</v>
      </c>
      <c r="AV43" s="71" t="str">
        <f>LEFT('C2D_list_curncy'!$L43,7)&amp;BBG_GVT_Tickers!AV$6&amp;"Y BLC2 Curncy"</f>
        <v>G0082Z 45Y BLC2 Curncy</v>
      </c>
      <c r="AW43" s="71" t="str">
        <f>LEFT('C2D_list_curncy'!$L43,7)&amp;BBG_GVT_Tickers!AW$6&amp;"Y BLC2 Curncy"</f>
        <v>G0082Z 46Y BLC2 Curncy</v>
      </c>
      <c r="AX43" s="71" t="str">
        <f>LEFT('C2D_list_curncy'!$L43,7)&amp;BBG_GVT_Tickers!AX$6&amp;"Y BLC2 Curncy"</f>
        <v>G0082Z 47Y BLC2 Curncy</v>
      </c>
      <c r="AY43" s="71" t="str">
        <f>LEFT('C2D_list_curncy'!$L43,7)&amp;BBG_GVT_Tickers!AY$6&amp;"Y BLC2 Curncy"</f>
        <v>G0082Z 48Y BLC2 Curncy</v>
      </c>
      <c r="AZ43" s="71" t="str">
        <f>LEFT('C2D_list_curncy'!$L43,7)&amp;BBG_GVT_Tickers!AZ$6&amp;"Y BLC2 Curncy"</f>
        <v>G0082Z 49Y BLC2 Curncy</v>
      </c>
      <c r="BA43" s="71" t="str">
        <f>LEFT('C2D_list_curncy'!$L43,7)&amp;BBG_GVT_Tickers!BA$6&amp;"Y BLC2 Curncy"</f>
        <v>G0082Z 50Y BLC2 Curncy</v>
      </c>
      <c r="BB43" s="71" t="str">
        <f>LEFT('C2D_list_curncy'!$L43,7)&amp;BBG_GVT_Tickers!BB$6&amp;"Y BLC2 Curncy"</f>
        <v>G0082Z 51Y BLC2 Curncy</v>
      </c>
      <c r="BC43" s="71" t="str">
        <f>LEFT('C2D_list_curncy'!$L43,7)&amp;BBG_GVT_Tickers!BC$6&amp;"Y BLC2 Curncy"</f>
        <v>G0082Z 52Y BLC2 Curncy</v>
      </c>
      <c r="BD43" s="71" t="str">
        <f>LEFT('C2D_list_curncy'!$L43,7)&amp;BBG_GVT_Tickers!BD$6&amp;"Y BLC2 Curncy"</f>
        <v>G0082Z 53Y BLC2 Curncy</v>
      </c>
      <c r="BE43" s="71" t="str">
        <f>LEFT('C2D_list_curncy'!$L43,7)&amp;BBG_GVT_Tickers!BE$6&amp;"Y BLC2 Curncy"</f>
        <v>G0082Z 54Y BLC2 Curncy</v>
      </c>
      <c r="BF43" s="71" t="str">
        <f>LEFT('C2D_list_curncy'!$L43,7)&amp;BBG_GVT_Tickers!BF$6&amp;"Y BLC2 Curncy"</f>
        <v>G0082Z 55Y BLC2 Curncy</v>
      </c>
      <c r="BG43" s="71" t="str">
        <f>LEFT('C2D_list_curncy'!$L43,7)&amp;BBG_GVT_Tickers!BG$6&amp;"Y BLC2 Curncy"</f>
        <v>G0082Z 56Y BLC2 Curncy</v>
      </c>
      <c r="BH43" s="71" t="str">
        <f>LEFT('C2D_list_curncy'!$L43,7)&amp;BBG_GVT_Tickers!BH$6&amp;"Y BLC2 Curncy"</f>
        <v>G0082Z 57Y BLC2 Curncy</v>
      </c>
      <c r="BI43" s="71" t="str">
        <f>LEFT('C2D_list_curncy'!$L43,7)&amp;BBG_GVT_Tickers!BI$6&amp;"Y BLC2 Curncy"</f>
        <v>G0082Z 58Y BLC2 Curncy</v>
      </c>
      <c r="BJ43" s="71" t="str">
        <f>LEFT('C2D_list_curncy'!$L43,7)&amp;BBG_GVT_Tickers!BJ$6&amp;"Y BLC2 Curncy"</f>
        <v>G0082Z 59Y BLC2 Curncy</v>
      </c>
      <c r="BK43" s="71" t="str">
        <f>LEFT('C2D_list_curncy'!$L43,7)&amp;BBG_GVT_Tickers!BK$6&amp;"Y BLC2 Curncy"</f>
        <v>G0082Z 60Y BLC2 Curncy</v>
      </c>
    </row>
    <row r="44" spans="2:63" x14ac:dyDescent="0.25">
      <c r="B44" s="65" t="s">
        <v>32</v>
      </c>
      <c r="C44" s="69">
        <v>34</v>
      </c>
      <c r="D44" s="71" t="str">
        <f>LEFT('C2D_list_curncy'!$L44,7)&amp;BBG_GVT_Tickers!D$6&amp;"Y BLC2 Curncy"</f>
        <v>G0022Z 1Y BLC2 Curncy</v>
      </c>
      <c r="E44" s="71" t="str">
        <f>LEFT('C2D_list_curncy'!$L44,7)&amp;BBG_GVT_Tickers!E$6&amp;"Y BLC2 Curncy"</f>
        <v>G0022Z 2Y BLC2 Curncy</v>
      </c>
      <c r="F44" s="71" t="str">
        <f>LEFT('C2D_list_curncy'!$L44,7)&amp;BBG_GVT_Tickers!F$6&amp;"Y BLC2 Curncy"</f>
        <v>G0022Z 3Y BLC2 Curncy</v>
      </c>
      <c r="G44" s="71" t="str">
        <f>LEFT('C2D_list_curncy'!$L44,7)&amp;BBG_GVT_Tickers!G$6&amp;"Y BLC2 Curncy"</f>
        <v>G0022Z 4Y BLC2 Curncy</v>
      </c>
      <c r="H44" s="71" t="str">
        <f>LEFT('C2D_list_curncy'!$L44,7)&amp;BBG_GVT_Tickers!H$6&amp;"Y BLC2 Curncy"</f>
        <v>G0022Z 5Y BLC2 Curncy</v>
      </c>
      <c r="I44" s="71" t="str">
        <f>LEFT('C2D_list_curncy'!$L44,7)&amp;BBG_GVT_Tickers!I$6&amp;"Y BLC2 Curncy"</f>
        <v>G0022Z 6Y BLC2 Curncy</v>
      </c>
      <c r="J44" s="71" t="str">
        <f>LEFT('C2D_list_curncy'!$L44,7)&amp;BBG_GVT_Tickers!J$6&amp;"Y BLC2 Curncy"</f>
        <v>G0022Z 7Y BLC2 Curncy</v>
      </c>
      <c r="K44" s="71" t="str">
        <f>LEFT('C2D_list_curncy'!$L44,7)&amp;BBG_GVT_Tickers!K$6&amp;"Y BLC2 Curncy"</f>
        <v>G0022Z 8Y BLC2 Curncy</v>
      </c>
      <c r="L44" s="71" t="str">
        <f>LEFT('C2D_list_curncy'!$L44,7)&amp;BBG_GVT_Tickers!L$6&amp;"Y BLC2 Curncy"</f>
        <v>G0022Z 9Y BLC2 Curncy</v>
      </c>
      <c r="M44" s="71" t="str">
        <f>LEFT('C2D_list_curncy'!$L44,7)&amp;BBG_GVT_Tickers!M$6&amp;"Y BLC2 Curncy"</f>
        <v>G0022Z 10Y BLC2 Curncy</v>
      </c>
      <c r="N44" s="71" t="str">
        <f>LEFT('C2D_list_curncy'!$L44,7)&amp;BBG_GVT_Tickers!N$6&amp;"Y BLC2 Curncy"</f>
        <v>G0022Z 11Y BLC2 Curncy</v>
      </c>
      <c r="O44" s="71" t="str">
        <f>LEFT('C2D_list_curncy'!$L44,7)&amp;BBG_GVT_Tickers!O$6&amp;"Y BLC2 Curncy"</f>
        <v>G0022Z 12Y BLC2 Curncy</v>
      </c>
      <c r="P44" s="71" t="str">
        <f>LEFT('C2D_list_curncy'!$L44,7)&amp;BBG_GVT_Tickers!P$6&amp;"Y BLC2 Curncy"</f>
        <v>G0022Z 13Y BLC2 Curncy</v>
      </c>
      <c r="Q44" s="71" t="str">
        <f>LEFT('C2D_list_curncy'!$L44,7)&amp;BBG_GVT_Tickers!Q$6&amp;"Y BLC2 Curncy"</f>
        <v>G0022Z 14Y BLC2 Curncy</v>
      </c>
      <c r="R44" s="71" t="str">
        <f>LEFT('C2D_list_curncy'!$L44,7)&amp;BBG_GVT_Tickers!R$6&amp;"Y BLC2 Curncy"</f>
        <v>G0022Z 15Y BLC2 Curncy</v>
      </c>
      <c r="S44" s="71" t="str">
        <f>LEFT('C2D_list_curncy'!$L44,7)&amp;BBG_GVT_Tickers!S$6&amp;"Y BLC2 Curncy"</f>
        <v>G0022Z 16Y BLC2 Curncy</v>
      </c>
      <c r="T44" s="71" t="str">
        <f>LEFT('C2D_list_curncy'!$L44,7)&amp;BBG_GVT_Tickers!T$6&amp;"Y BLC2 Curncy"</f>
        <v>G0022Z 17Y BLC2 Curncy</v>
      </c>
      <c r="U44" s="71" t="str">
        <f>LEFT('C2D_list_curncy'!$L44,7)&amp;BBG_GVT_Tickers!U$6&amp;"Y BLC2 Curncy"</f>
        <v>G0022Z 18Y BLC2 Curncy</v>
      </c>
      <c r="V44" s="71" t="str">
        <f>LEFT('C2D_list_curncy'!$L44,7)&amp;BBG_GVT_Tickers!V$6&amp;"Y BLC2 Curncy"</f>
        <v>G0022Z 19Y BLC2 Curncy</v>
      </c>
      <c r="W44" s="71" t="str">
        <f>LEFT('C2D_list_curncy'!$L44,7)&amp;BBG_GVT_Tickers!W$6&amp;"Y BLC2 Curncy"</f>
        <v>G0022Z 20Y BLC2 Curncy</v>
      </c>
      <c r="X44" s="71" t="str">
        <f>LEFT('C2D_list_curncy'!$L44,7)&amp;BBG_GVT_Tickers!X$6&amp;"Y BLC2 Curncy"</f>
        <v>G0022Z 21Y BLC2 Curncy</v>
      </c>
      <c r="Y44" s="71" t="str">
        <f>LEFT('C2D_list_curncy'!$L44,7)&amp;BBG_GVT_Tickers!Y$6&amp;"Y BLC2 Curncy"</f>
        <v>G0022Z 22Y BLC2 Curncy</v>
      </c>
      <c r="Z44" s="71" t="str">
        <f>LEFT('C2D_list_curncy'!$L44,7)&amp;BBG_GVT_Tickers!Z$6&amp;"Y BLC2 Curncy"</f>
        <v>G0022Z 23Y BLC2 Curncy</v>
      </c>
      <c r="AA44" s="71" t="str">
        <f>LEFT('C2D_list_curncy'!$L44,7)&amp;BBG_GVT_Tickers!AA$6&amp;"Y BLC2 Curncy"</f>
        <v>G0022Z 24Y BLC2 Curncy</v>
      </c>
      <c r="AB44" s="71" t="str">
        <f>LEFT('C2D_list_curncy'!$L44,7)&amp;BBG_GVT_Tickers!AB$6&amp;"Y BLC2 Curncy"</f>
        <v>G0022Z 25Y BLC2 Curncy</v>
      </c>
      <c r="AC44" s="71" t="str">
        <f>LEFT('C2D_list_curncy'!$L44,7)&amp;BBG_GVT_Tickers!AC$6&amp;"Y BLC2 Curncy"</f>
        <v>G0022Z 26Y BLC2 Curncy</v>
      </c>
      <c r="AD44" s="71" t="str">
        <f>LEFT('C2D_list_curncy'!$L44,7)&amp;BBG_GVT_Tickers!AD$6&amp;"Y BLC2 Curncy"</f>
        <v>G0022Z 27Y BLC2 Curncy</v>
      </c>
      <c r="AE44" s="71" t="str">
        <f>LEFT('C2D_list_curncy'!$L44,7)&amp;BBG_GVT_Tickers!AE$6&amp;"Y BLC2 Curncy"</f>
        <v>G0022Z 28Y BLC2 Curncy</v>
      </c>
      <c r="AF44" s="71" t="str">
        <f>LEFT('C2D_list_curncy'!$L44,7)&amp;BBG_GVT_Tickers!AF$6&amp;"Y BLC2 Curncy"</f>
        <v>G0022Z 29Y BLC2 Curncy</v>
      </c>
      <c r="AG44" s="71" t="str">
        <f>LEFT('C2D_list_curncy'!$L44,7)&amp;BBG_GVT_Tickers!AG$6&amp;"Y BLC2 Curncy"</f>
        <v>G0022Z 30Y BLC2 Curncy</v>
      </c>
      <c r="AH44" s="71" t="str">
        <f>LEFT('C2D_list_curncy'!$L44,7)&amp;BBG_GVT_Tickers!AH$6&amp;"Y BLC2 Curncy"</f>
        <v>G0022Z 31Y BLC2 Curncy</v>
      </c>
      <c r="AI44" s="71" t="str">
        <f>LEFT('C2D_list_curncy'!$L44,7)&amp;BBG_GVT_Tickers!AI$6&amp;"Y BLC2 Curncy"</f>
        <v>G0022Z 32Y BLC2 Curncy</v>
      </c>
      <c r="AJ44" s="71" t="str">
        <f>LEFT('C2D_list_curncy'!$L44,7)&amp;BBG_GVT_Tickers!AJ$6&amp;"Y BLC2 Curncy"</f>
        <v>G0022Z 33Y BLC2 Curncy</v>
      </c>
      <c r="AK44" s="71" t="str">
        <f>LEFT('C2D_list_curncy'!$L44,7)&amp;BBG_GVT_Tickers!AK$6&amp;"Y BLC2 Curncy"</f>
        <v>G0022Z 34Y BLC2 Curncy</v>
      </c>
      <c r="AL44" s="71" t="str">
        <f>LEFT('C2D_list_curncy'!$L44,7)&amp;BBG_GVT_Tickers!AL$6&amp;"Y BLC2 Curncy"</f>
        <v>G0022Z 35Y BLC2 Curncy</v>
      </c>
      <c r="AM44" s="71" t="str">
        <f>LEFT('C2D_list_curncy'!$L44,7)&amp;BBG_GVT_Tickers!AM$6&amp;"Y BLC2 Curncy"</f>
        <v>G0022Z 36Y BLC2 Curncy</v>
      </c>
      <c r="AN44" s="71" t="str">
        <f>LEFT('C2D_list_curncy'!$L44,7)&amp;BBG_GVT_Tickers!AN$6&amp;"Y BLC2 Curncy"</f>
        <v>G0022Z 37Y BLC2 Curncy</v>
      </c>
      <c r="AO44" s="71" t="str">
        <f>LEFT('C2D_list_curncy'!$L44,7)&amp;BBG_GVT_Tickers!AO$6&amp;"Y BLC2 Curncy"</f>
        <v>G0022Z 38Y BLC2 Curncy</v>
      </c>
      <c r="AP44" s="71" t="str">
        <f>LEFT('C2D_list_curncy'!$L44,7)&amp;BBG_GVT_Tickers!AP$6&amp;"Y BLC2 Curncy"</f>
        <v>G0022Z 39Y BLC2 Curncy</v>
      </c>
      <c r="AQ44" s="71" t="str">
        <f>LEFT('C2D_list_curncy'!$L44,7)&amp;BBG_GVT_Tickers!AQ$6&amp;"Y BLC2 Curncy"</f>
        <v>G0022Z 40Y BLC2 Curncy</v>
      </c>
      <c r="AR44" s="71" t="str">
        <f>LEFT('C2D_list_curncy'!$L44,7)&amp;BBG_GVT_Tickers!AR$6&amp;"Y BLC2 Curncy"</f>
        <v>G0022Z 41Y BLC2 Curncy</v>
      </c>
      <c r="AS44" s="71" t="str">
        <f>LEFT('C2D_list_curncy'!$L44,7)&amp;BBG_GVT_Tickers!AS$6&amp;"Y BLC2 Curncy"</f>
        <v>G0022Z 42Y BLC2 Curncy</v>
      </c>
      <c r="AT44" s="71" t="str">
        <f>LEFT('C2D_list_curncy'!$L44,7)&amp;BBG_GVT_Tickers!AT$6&amp;"Y BLC2 Curncy"</f>
        <v>G0022Z 43Y BLC2 Curncy</v>
      </c>
      <c r="AU44" s="71" t="str">
        <f>LEFT('C2D_list_curncy'!$L44,7)&amp;BBG_GVT_Tickers!AU$6&amp;"Y BLC2 Curncy"</f>
        <v>G0022Z 44Y BLC2 Curncy</v>
      </c>
      <c r="AV44" s="71" t="str">
        <f>LEFT('C2D_list_curncy'!$L44,7)&amp;BBG_GVT_Tickers!AV$6&amp;"Y BLC2 Curncy"</f>
        <v>G0022Z 45Y BLC2 Curncy</v>
      </c>
      <c r="AW44" s="71" t="str">
        <f>LEFT('C2D_list_curncy'!$L44,7)&amp;BBG_GVT_Tickers!AW$6&amp;"Y BLC2 Curncy"</f>
        <v>G0022Z 46Y BLC2 Curncy</v>
      </c>
      <c r="AX44" s="71" t="str">
        <f>LEFT('C2D_list_curncy'!$L44,7)&amp;BBG_GVT_Tickers!AX$6&amp;"Y BLC2 Curncy"</f>
        <v>G0022Z 47Y BLC2 Curncy</v>
      </c>
      <c r="AY44" s="71" t="str">
        <f>LEFT('C2D_list_curncy'!$L44,7)&amp;BBG_GVT_Tickers!AY$6&amp;"Y BLC2 Curncy"</f>
        <v>G0022Z 48Y BLC2 Curncy</v>
      </c>
      <c r="AZ44" s="71" t="str">
        <f>LEFT('C2D_list_curncy'!$L44,7)&amp;BBG_GVT_Tickers!AZ$6&amp;"Y BLC2 Curncy"</f>
        <v>G0022Z 49Y BLC2 Curncy</v>
      </c>
      <c r="BA44" s="71" t="str">
        <f>LEFT('C2D_list_curncy'!$L44,7)&amp;BBG_GVT_Tickers!BA$6&amp;"Y BLC2 Curncy"</f>
        <v>G0022Z 50Y BLC2 Curncy</v>
      </c>
      <c r="BB44" s="71" t="str">
        <f>LEFT('C2D_list_curncy'!$L44,7)&amp;BBG_GVT_Tickers!BB$6&amp;"Y BLC2 Curncy"</f>
        <v>G0022Z 51Y BLC2 Curncy</v>
      </c>
      <c r="BC44" s="71" t="str">
        <f>LEFT('C2D_list_curncy'!$L44,7)&amp;BBG_GVT_Tickers!BC$6&amp;"Y BLC2 Curncy"</f>
        <v>G0022Z 52Y BLC2 Curncy</v>
      </c>
      <c r="BD44" s="71" t="str">
        <f>LEFT('C2D_list_curncy'!$L44,7)&amp;BBG_GVT_Tickers!BD$6&amp;"Y BLC2 Curncy"</f>
        <v>G0022Z 53Y BLC2 Curncy</v>
      </c>
      <c r="BE44" s="71" t="str">
        <f>LEFT('C2D_list_curncy'!$L44,7)&amp;BBG_GVT_Tickers!BE$6&amp;"Y BLC2 Curncy"</f>
        <v>G0022Z 54Y BLC2 Curncy</v>
      </c>
      <c r="BF44" s="71" t="str">
        <f>LEFT('C2D_list_curncy'!$L44,7)&amp;BBG_GVT_Tickers!BF$6&amp;"Y BLC2 Curncy"</f>
        <v>G0022Z 55Y BLC2 Curncy</v>
      </c>
      <c r="BG44" s="71" t="str">
        <f>LEFT('C2D_list_curncy'!$L44,7)&amp;BBG_GVT_Tickers!BG$6&amp;"Y BLC2 Curncy"</f>
        <v>G0022Z 56Y BLC2 Curncy</v>
      </c>
      <c r="BH44" s="71" t="str">
        <f>LEFT('C2D_list_curncy'!$L44,7)&amp;BBG_GVT_Tickers!BH$6&amp;"Y BLC2 Curncy"</f>
        <v>G0022Z 57Y BLC2 Curncy</v>
      </c>
      <c r="BI44" s="71" t="str">
        <f>LEFT('C2D_list_curncy'!$L44,7)&amp;BBG_GVT_Tickers!BI$6&amp;"Y BLC2 Curncy"</f>
        <v>G0022Z 58Y BLC2 Curncy</v>
      </c>
      <c r="BJ44" s="71" t="str">
        <f>LEFT('C2D_list_curncy'!$L44,7)&amp;BBG_GVT_Tickers!BJ$6&amp;"Y BLC2 Curncy"</f>
        <v>G0022Z 59Y BLC2 Curncy</v>
      </c>
      <c r="BK44" s="71" t="str">
        <f>LEFT('C2D_list_curncy'!$L44,7)&amp;BBG_GVT_Tickers!BK$6&amp;"Y BLC2 Curncy"</f>
        <v>G0022Z 60Y BLC2 Curncy</v>
      </c>
    </row>
    <row r="45" spans="2:63" x14ac:dyDescent="0.25">
      <c r="B45" s="65" t="s">
        <v>127</v>
      </c>
      <c r="C45" s="69">
        <v>35</v>
      </c>
      <c r="D45" s="71" t="str">
        <f>LEFT('C2D_list_curncy'!$L45,7)&amp;BBG_GVT_Tickers!D$6&amp;"Y BLC2 Curncy"</f>
        <v>G0001Z 1Y BLC2 Curncy</v>
      </c>
      <c r="E45" s="71" t="str">
        <f>LEFT('C2D_list_curncy'!$L45,7)&amp;BBG_GVT_Tickers!E$6&amp;"Y BLC2 Curncy"</f>
        <v>G0001Z 2Y BLC2 Curncy</v>
      </c>
      <c r="F45" s="71" t="str">
        <f>LEFT('C2D_list_curncy'!$L45,7)&amp;BBG_GVT_Tickers!F$6&amp;"Y BLC2 Curncy"</f>
        <v>G0001Z 3Y BLC2 Curncy</v>
      </c>
      <c r="G45" s="71" t="str">
        <f>LEFT('C2D_list_curncy'!$L45,7)&amp;BBG_GVT_Tickers!G$6&amp;"Y BLC2 Curncy"</f>
        <v>G0001Z 4Y BLC2 Curncy</v>
      </c>
      <c r="H45" s="71" t="str">
        <f>LEFT('C2D_list_curncy'!$L45,7)&amp;BBG_GVT_Tickers!H$6&amp;"Y BLC2 Curncy"</f>
        <v>G0001Z 5Y BLC2 Curncy</v>
      </c>
      <c r="I45" s="71" t="str">
        <f>LEFT('C2D_list_curncy'!$L45,7)&amp;BBG_GVT_Tickers!I$6&amp;"Y BLC2 Curncy"</f>
        <v>G0001Z 6Y BLC2 Curncy</v>
      </c>
      <c r="J45" s="71" t="str">
        <f>LEFT('C2D_list_curncy'!$L45,7)&amp;BBG_GVT_Tickers!J$6&amp;"Y BLC2 Curncy"</f>
        <v>G0001Z 7Y BLC2 Curncy</v>
      </c>
      <c r="K45" s="71" t="str">
        <f>LEFT('C2D_list_curncy'!$L45,7)&amp;BBG_GVT_Tickers!K$6&amp;"Y BLC2 Curncy"</f>
        <v>G0001Z 8Y BLC2 Curncy</v>
      </c>
      <c r="L45" s="71" t="str">
        <f>LEFT('C2D_list_curncy'!$L45,7)&amp;BBG_GVT_Tickers!L$6&amp;"Y BLC2 Curncy"</f>
        <v>G0001Z 9Y BLC2 Curncy</v>
      </c>
      <c r="M45" s="71" t="str">
        <f>LEFT('C2D_list_curncy'!$L45,7)&amp;BBG_GVT_Tickers!M$6&amp;"Y BLC2 Curncy"</f>
        <v>G0001Z 10Y BLC2 Curncy</v>
      </c>
      <c r="N45" s="71" t="str">
        <f>LEFT('C2D_list_curncy'!$L45,7)&amp;BBG_GVT_Tickers!N$6&amp;"Y BLC2 Curncy"</f>
        <v>G0001Z 11Y BLC2 Curncy</v>
      </c>
      <c r="O45" s="71" t="str">
        <f>LEFT('C2D_list_curncy'!$L45,7)&amp;BBG_GVT_Tickers!O$6&amp;"Y BLC2 Curncy"</f>
        <v>G0001Z 12Y BLC2 Curncy</v>
      </c>
      <c r="P45" s="71" t="str">
        <f>LEFT('C2D_list_curncy'!$L45,7)&amp;BBG_GVT_Tickers!P$6&amp;"Y BLC2 Curncy"</f>
        <v>G0001Z 13Y BLC2 Curncy</v>
      </c>
      <c r="Q45" s="71" t="str">
        <f>LEFT('C2D_list_curncy'!$L45,7)&amp;BBG_GVT_Tickers!Q$6&amp;"Y BLC2 Curncy"</f>
        <v>G0001Z 14Y BLC2 Curncy</v>
      </c>
      <c r="R45" s="71" t="str">
        <f>LEFT('C2D_list_curncy'!$L45,7)&amp;BBG_GVT_Tickers!R$6&amp;"Y BLC2 Curncy"</f>
        <v>G0001Z 15Y BLC2 Curncy</v>
      </c>
      <c r="S45" s="71" t="str">
        <f>LEFT('C2D_list_curncy'!$L45,7)&amp;BBG_GVT_Tickers!S$6&amp;"Y BLC2 Curncy"</f>
        <v>G0001Z 16Y BLC2 Curncy</v>
      </c>
      <c r="T45" s="71" t="str">
        <f>LEFT('C2D_list_curncy'!$L45,7)&amp;BBG_GVT_Tickers!T$6&amp;"Y BLC2 Curncy"</f>
        <v>G0001Z 17Y BLC2 Curncy</v>
      </c>
      <c r="U45" s="71" t="str">
        <f>LEFT('C2D_list_curncy'!$L45,7)&amp;BBG_GVT_Tickers!U$6&amp;"Y BLC2 Curncy"</f>
        <v>G0001Z 18Y BLC2 Curncy</v>
      </c>
      <c r="V45" s="71" t="str">
        <f>LEFT('C2D_list_curncy'!$L45,7)&amp;BBG_GVT_Tickers!V$6&amp;"Y BLC2 Curncy"</f>
        <v>G0001Z 19Y BLC2 Curncy</v>
      </c>
      <c r="W45" s="71" t="str">
        <f>LEFT('C2D_list_curncy'!$L45,7)&amp;BBG_GVT_Tickers!W$6&amp;"Y BLC2 Curncy"</f>
        <v>G0001Z 20Y BLC2 Curncy</v>
      </c>
      <c r="X45" s="71" t="str">
        <f>LEFT('C2D_list_curncy'!$L45,7)&amp;BBG_GVT_Tickers!X$6&amp;"Y BLC2 Curncy"</f>
        <v>G0001Z 21Y BLC2 Curncy</v>
      </c>
      <c r="Y45" s="71" t="str">
        <f>LEFT('C2D_list_curncy'!$L45,7)&amp;BBG_GVT_Tickers!Y$6&amp;"Y BLC2 Curncy"</f>
        <v>G0001Z 22Y BLC2 Curncy</v>
      </c>
      <c r="Z45" s="71" t="str">
        <f>LEFT('C2D_list_curncy'!$L45,7)&amp;BBG_GVT_Tickers!Z$6&amp;"Y BLC2 Curncy"</f>
        <v>G0001Z 23Y BLC2 Curncy</v>
      </c>
      <c r="AA45" s="71" t="str">
        <f>LEFT('C2D_list_curncy'!$L45,7)&amp;BBG_GVT_Tickers!AA$6&amp;"Y BLC2 Curncy"</f>
        <v>G0001Z 24Y BLC2 Curncy</v>
      </c>
      <c r="AB45" s="71" t="str">
        <f>LEFT('C2D_list_curncy'!$L45,7)&amp;BBG_GVT_Tickers!AB$6&amp;"Y BLC2 Curncy"</f>
        <v>G0001Z 25Y BLC2 Curncy</v>
      </c>
      <c r="AC45" s="71" t="str">
        <f>LEFT('C2D_list_curncy'!$L45,7)&amp;BBG_GVT_Tickers!AC$6&amp;"Y BLC2 Curncy"</f>
        <v>G0001Z 26Y BLC2 Curncy</v>
      </c>
      <c r="AD45" s="71" t="str">
        <f>LEFT('C2D_list_curncy'!$L45,7)&amp;BBG_GVT_Tickers!AD$6&amp;"Y BLC2 Curncy"</f>
        <v>G0001Z 27Y BLC2 Curncy</v>
      </c>
      <c r="AE45" s="71" t="str">
        <f>LEFT('C2D_list_curncy'!$L45,7)&amp;BBG_GVT_Tickers!AE$6&amp;"Y BLC2 Curncy"</f>
        <v>G0001Z 28Y BLC2 Curncy</v>
      </c>
      <c r="AF45" s="71" t="str">
        <f>LEFT('C2D_list_curncy'!$L45,7)&amp;BBG_GVT_Tickers!AF$6&amp;"Y BLC2 Curncy"</f>
        <v>G0001Z 29Y BLC2 Curncy</v>
      </c>
      <c r="AG45" s="71" t="str">
        <f>LEFT('C2D_list_curncy'!$L45,7)&amp;BBG_GVT_Tickers!AG$6&amp;"Y BLC2 Curncy"</f>
        <v>G0001Z 30Y BLC2 Curncy</v>
      </c>
      <c r="AH45" s="71" t="str">
        <f>LEFT('C2D_list_curncy'!$L45,7)&amp;BBG_GVT_Tickers!AH$6&amp;"Y BLC2 Curncy"</f>
        <v>G0001Z 31Y BLC2 Curncy</v>
      </c>
      <c r="AI45" s="71" t="str">
        <f>LEFT('C2D_list_curncy'!$L45,7)&amp;BBG_GVT_Tickers!AI$6&amp;"Y BLC2 Curncy"</f>
        <v>G0001Z 32Y BLC2 Curncy</v>
      </c>
      <c r="AJ45" s="71" t="str">
        <f>LEFT('C2D_list_curncy'!$L45,7)&amp;BBG_GVT_Tickers!AJ$6&amp;"Y BLC2 Curncy"</f>
        <v>G0001Z 33Y BLC2 Curncy</v>
      </c>
      <c r="AK45" s="71" t="str">
        <f>LEFT('C2D_list_curncy'!$L45,7)&amp;BBG_GVT_Tickers!AK$6&amp;"Y BLC2 Curncy"</f>
        <v>G0001Z 34Y BLC2 Curncy</v>
      </c>
      <c r="AL45" s="71" t="str">
        <f>LEFT('C2D_list_curncy'!$L45,7)&amp;BBG_GVT_Tickers!AL$6&amp;"Y BLC2 Curncy"</f>
        <v>G0001Z 35Y BLC2 Curncy</v>
      </c>
      <c r="AM45" s="71" t="str">
        <f>LEFT('C2D_list_curncy'!$L45,7)&amp;BBG_GVT_Tickers!AM$6&amp;"Y BLC2 Curncy"</f>
        <v>G0001Z 36Y BLC2 Curncy</v>
      </c>
      <c r="AN45" s="71" t="str">
        <f>LEFT('C2D_list_curncy'!$L45,7)&amp;BBG_GVT_Tickers!AN$6&amp;"Y BLC2 Curncy"</f>
        <v>G0001Z 37Y BLC2 Curncy</v>
      </c>
      <c r="AO45" s="71" t="str">
        <f>LEFT('C2D_list_curncy'!$L45,7)&amp;BBG_GVT_Tickers!AO$6&amp;"Y BLC2 Curncy"</f>
        <v>G0001Z 38Y BLC2 Curncy</v>
      </c>
      <c r="AP45" s="71" t="str">
        <f>LEFT('C2D_list_curncy'!$L45,7)&amp;BBG_GVT_Tickers!AP$6&amp;"Y BLC2 Curncy"</f>
        <v>G0001Z 39Y BLC2 Curncy</v>
      </c>
      <c r="AQ45" s="71" t="str">
        <f>LEFT('C2D_list_curncy'!$L45,7)&amp;BBG_GVT_Tickers!AQ$6&amp;"Y BLC2 Curncy"</f>
        <v>G0001Z 40Y BLC2 Curncy</v>
      </c>
      <c r="AR45" s="71" t="str">
        <f>LEFT('C2D_list_curncy'!$L45,7)&amp;BBG_GVT_Tickers!AR$6&amp;"Y BLC2 Curncy"</f>
        <v>G0001Z 41Y BLC2 Curncy</v>
      </c>
      <c r="AS45" s="71" t="str">
        <f>LEFT('C2D_list_curncy'!$L45,7)&amp;BBG_GVT_Tickers!AS$6&amp;"Y BLC2 Curncy"</f>
        <v>G0001Z 42Y BLC2 Curncy</v>
      </c>
      <c r="AT45" s="71" t="str">
        <f>LEFT('C2D_list_curncy'!$L45,7)&amp;BBG_GVT_Tickers!AT$6&amp;"Y BLC2 Curncy"</f>
        <v>G0001Z 43Y BLC2 Curncy</v>
      </c>
      <c r="AU45" s="71" t="str">
        <f>LEFT('C2D_list_curncy'!$L45,7)&amp;BBG_GVT_Tickers!AU$6&amp;"Y BLC2 Curncy"</f>
        <v>G0001Z 44Y BLC2 Curncy</v>
      </c>
      <c r="AV45" s="71" t="str">
        <f>LEFT('C2D_list_curncy'!$L45,7)&amp;BBG_GVT_Tickers!AV$6&amp;"Y BLC2 Curncy"</f>
        <v>G0001Z 45Y BLC2 Curncy</v>
      </c>
      <c r="AW45" s="71" t="str">
        <f>LEFT('C2D_list_curncy'!$L45,7)&amp;BBG_GVT_Tickers!AW$6&amp;"Y BLC2 Curncy"</f>
        <v>G0001Z 46Y BLC2 Curncy</v>
      </c>
      <c r="AX45" s="71" t="str">
        <f>LEFT('C2D_list_curncy'!$L45,7)&amp;BBG_GVT_Tickers!AX$6&amp;"Y BLC2 Curncy"</f>
        <v>G0001Z 47Y BLC2 Curncy</v>
      </c>
      <c r="AY45" s="71" t="str">
        <f>LEFT('C2D_list_curncy'!$L45,7)&amp;BBG_GVT_Tickers!AY$6&amp;"Y BLC2 Curncy"</f>
        <v>G0001Z 48Y BLC2 Curncy</v>
      </c>
      <c r="AZ45" s="71" t="str">
        <f>LEFT('C2D_list_curncy'!$L45,7)&amp;BBG_GVT_Tickers!AZ$6&amp;"Y BLC2 Curncy"</f>
        <v>G0001Z 49Y BLC2 Curncy</v>
      </c>
      <c r="BA45" s="71" t="str">
        <f>LEFT('C2D_list_curncy'!$L45,7)&amp;BBG_GVT_Tickers!BA$6&amp;"Y BLC2 Curncy"</f>
        <v>G0001Z 50Y BLC2 Curncy</v>
      </c>
      <c r="BB45" s="71" t="str">
        <f>LEFT('C2D_list_curncy'!$L45,7)&amp;BBG_GVT_Tickers!BB$6&amp;"Y BLC2 Curncy"</f>
        <v>G0001Z 51Y BLC2 Curncy</v>
      </c>
      <c r="BC45" s="71" t="str">
        <f>LEFT('C2D_list_curncy'!$L45,7)&amp;BBG_GVT_Tickers!BC$6&amp;"Y BLC2 Curncy"</f>
        <v>G0001Z 52Y BLC2 Curncy</v>
      </c>
      <c r="BD45" s="71" t="str">
        <f>LEFT('C2D_list_curncy'!$L45,7)&amp;BBG_GVT_Tickers!BD$6&amp;"Y BLC2 Curncy"</f>
        <v>G0001Z 53Y BLC2 Curncy</v>
      </c>
      <c r="BE45" s="71" t="str">
        <f>LEFT('C2D_list_curncy'!$L45,7)&amp;BBG_GVT_Tickers!BE$6&amp;"Y BLC2 Curncy"</f>
        <v>G0001Z 54Y BLC2 Curncy</v>
      </c>
      <c r="BF45" s="71" t="str">
        <f>LEFT('C2D_list_curncy'!$L45,7)&amp;BBG_GVT_Tickers!BF$6&amp;"Y BLC2 Curncy"</f>
        <v>G0001Z 55Y BLC2 Curncy</v>
      </c>
      <c r="BG45" s="71" t="str">
        <f>LEFT('C2D_list_curncy'!$L45,7)&amp;BBG_GVT_Tickers!BG$6&amp;"Y BLC2 Curncy"</f>
        <v>G0001Z 56Y BLC2 Curncy</v>
      </c>
      <c r="BH45" s="71" t="str">
        <f>LEFT('C2D_list_curncy'!$L45,7)&amp;BBG_GVT_Tickers!BH$6&amp;"Y BLC2 Curncy"</f>
        <v>G0001Z 57Y BLC2 Curncy</v>
      </c>
      <c r="BI45" s="71" t="str">
        <f>LEFT('C2D_list_curncy'!$L45,7)&amp;BBG_GVT_Tickers!BI$6&amp;"Y BLC2 Curncy"</f>
        <v>G0001Z 58Y BLC2 Curncy</v>
      </c>
      <c r="BJ45" s="71" t="str">
        <f>LEFT('C2D_list_curncy'!$L45,7)&amp;BBG_GVT_Tickers!BJ$6&amp;"Y BLC2 Curncy"</f>
        <v>G0001Z 59Y BLC2 Curncy</v>
      </c>
      <c r="BK45" s="71" t="str">
        <f>LEFT('C2D_list_curncy'!$L45,7)&amp;BBG_GVT_Tickers!BK$6&amp;"Y BLC2 Curncy"</f>
        <v>G0001Z 60Y BLC2 Curncy</v>
      </c>
    </row>
    <row r="46" spans="2:63" x14ac:dyDescent="0.25">
      <c r="B46" s="65" t="s">
        <v>44</v>
      </c>
      <c r="C46" s="69">
        <v>36</v>
      </c>
      <c r="D46" s="71" t="str">
        <f>LEFT('C2D_list_curncy'!$L46,7)&amp;BBG_GVT_Tickers!D$6&amp;"Y BLC2 Curncy"</f>
        <v>G0393Z 1Y BLC2 Curncy</v>
      </c>
      <c r="E46" s="71" t="str">
        <f>LEFT('C2D_list_curncy'!$L46,7)&amp;BBG_GVT_Tickers!E$6&amp;"Y BLC2 Curncy"</f>
        <v>G0393Z 2Y BLC2 Curncy</v>
      </c>
      <c r="F46" s="71" t="str">
        <f>LEFT('C2D_list_curncy'!$L46,7)&amp;BBG_GVT_Tickers!F$6&amp;"Y BLC2 Curncy"</f>
        <v>G0393Z 3Y BLC2 Curncy</v>
      </c>
      <c r="G46" s="71" t="str">
        <f>LEFT('C2D_list_curncy'!$L46,7)&amp;BBG_GVT_Tickers!G$6&amp;"Y BLC2 Curncy"</f>
        <v>G0393Z 4Y BLC2 Curncy</v>
      </c>
      <c r="H46" s="71" t="str">
        <f>LEFT('C2D_list_curncy'!$L46,7)&amp;BBG_GVT_Tickers!H$6&amp;"Y BLC2 Curncy"</f>
        <v>G0393Z 5Y BLC2 Curncy</v>
      </c>
      <c r="I46" s="71" t="str">
        <f>LEFT('C2D_list_curncy'!$L46,7)&amp;BBG_GVT_Tickers!I$6&amp;"Y BLC2 Curncy"</f>
        <v>G0393Z 6Y BLC2 Curncy</v>
      </c>
      <c r="J46" s="71" t="str">
        <f>LEFT('C2D_list_curncy'!$L46,7)&amp;BBG_GVT_Tickers!J$6&amp;"Y BLC2 Curncy"</f>
        <v>G0393Z 7Y BLC2 Curncy</v>
      </c>
      <c r="K46" s="71" t="str">
        <f>LEFT('C2D_list_curncy'!$L46,7)&amp;BBG_GVT_Tickers!K$6&amp;"Y BLC2 Curncy"</f>
        <v>G0393Z 8Y BLC2 Curncy</v>
      </c>
      <c r="L46" s="71" t="str">
        <f>LEFT('C2D_list_curncy'!$L46,7)&amp;BBG_GVT_Tickers!L$6&amp;"Y BLC2 Curncy"</f>
        <v>G0393Z 9Y BLC2 Curncy</v>
      </c>
      <c r="M46" s="71" t="str">
        <f>LEFT('C2D_list_curncy'!$L46,7)&amp;BBG_GVT_Tickers!M$6&amp;"Y BLC2 Curncy"</f>
        <v>G0393Z 10Y BLC2 Curncy</v>
      </c>
      <c r="N46" s="71" t="str">
        <f>LEFT('C2D_list_curncy'!$L46,7)&amp;BBG_GVT_Tickers!N$6&amp;"Y BLC2 Curncy"</f>
        <v>G0393Z 11Y BLC2 Curncy</v>
      </c>
      <c r="O46" s="71" t="str">
        <f>LEFT('C2D_list_curncy'!$L46,7)&amp;BBG_GVT_Tickers!O$6&amp;"Y BLC2 Curncy"</f>
        <v>G0393Z 12Y BLC2 Curncy</v>
      </c>
      <c r="P46" s="71" t="str">
        <f>LEFT('C2D_list_curncy'!$L46,7)&amp;BBG_GVT_Tickers!P$6&amp;"Y BLC2 Curncy"</f>
        <v>G0393Z 13Y BLC2 Curncy</v>
      </c>
      <c r="Q46" s="71" t="str">
        <f>LEFT('C2D_list_curncy'!$L46,7)&amp;BBG_GVT_Tickers!Q$6&amp;"Y BLC2 Curncy"</f>
        <v>G0393Z 14Y BLC2 Curncy</v>
      </c>
      <c r="R46" s="71" t="str">
        <f>LEFT('C2D_list_curncy'!$L46,7)&amp;BBG_GVT_Tickers!R$6&amp;"Y BLC2 Curncy"</f>
        <v>G0393Z 15Y BLC2 Curncy</v>
      </c>
      <c r="S46" s="71" t="str">
        <f>LEFT('C2D_list_curncy'!$L46,7)&amp;BBG_GVT_Tickers!S$6&amp;"Y BLC2 Curncy"</f>
        <v>G0393Z 16Y BLC2 Curncy</v>
      </c>
      <c r="T46" s="71" t="str">
        <f>LEFT('C2D_list_curncy'!$L46,7)&amp;BBG_GVT_Tickers!T$6&amp;"Y BLC2 Curncy"</f>
        <v>G0393Z 17Y BLC2 Curncy</v>
      </c>
      <c r="U46" s="71" t="str">
        <f>LEFT('C2D_list_curncy'!$L46,7)&amp;BBG_GVT_Tickers!U$6&amp;"Y BLC2 Curncy"</f>
        <v>G0393Z 18Y BLC2 Curncy</v>
      </c>
      <c r="V46" s="71" t="str">
        <f>LEFT('C2D_list_curncy'!$L46,7)&amp;BBG_GVT_Tickers!V$6&amp;"Y BLC2 Curncy"</f>
        <v>G0393Z 19Y BLC2 Curncy</v>
      </c>
      <c r="W46" s="71" t="str">
        <f>LEFT('C2D_list_curncy'!$L46,7)&amp;BBG_GVT_Tickers!W$6&amp;"Y BLC2 Curncy"</f>
        <v>G0393Z 20Y BLC2 Curncy</v>
      </c>
      <c r="X46" s="71" t="str">
        <f>LEFT('C2D_list_curncy'!$L46,7)&amp;BBG_GVT_Tickers!X$6&amp;"Y BLC2 Curncy"</f>
        <v>G0393Z 21Y BLC2 Curncy</v>
      </c>
      <c r="Y46" s="71" t="str">
        <f>LEFT('C2D_list_curncy'!$L46,7)&amp;BBG_GVT_Tickers!Y$6&amp;"Y BLC2 Curncy"</f>
        <v>G0393Z 22Y BLC2 Curncy</v>
      </c>
      <c r="Z46" s="71" t="str">
        <f>LEFT('C2D_list_curncy'!$L46,7)&amp;BBG_GVT_Tickers!Z$6&amp;"Y BLC2 Curncy"</f>
        <v>G0393Z 23Y BLC2 Curncy</v>
      </c>
      <c r="AA46" s="71" t="str">
        <f>LEFT('C2D_list_curncy'!$L46,7)&amp;BBG_GVT_Tickers!AA$6&amp;"Y BLC2 Curncy"</f>
        <v>G0393Z 24Y BLC2 Curncy</v>
      </c>
      <c r="AB46" s="71" t="str">
        <f>LEFT('C2D_list_curncy'!$L46,7)&amp;BBG_GVT_Tickers!AB$6&amp;"Y BLC2 Curncy"</f>
        <v>G0393Z 25Y BLC2 Curncy</v>
      </c>
      <c r="AC46" s="71" t="str">
        <f>LEFT('C2D_list_curncy'!$L46,7)&amp;BBG_GVT_Tickers!AC$6&amp;"Y BLC2 Curncy"</f>
        <v>G0393Z 26Y BLC2 Curncy</v>
      </c>
      <c r="AD46" s="71" t="str">
        <f>LEFT('C2D_list_curncy'!$L46,7)&amp;BBG_GVT_Tickers!AD$6&amp;"Y BLC2 Curncy"</f>
        <v>G0393Z 27Y BLC2 Curncy</v>
      </c>
      <c r="AE46" s="71" t="str">
        <f>LEFT('C2D_list_curncy'!$L46,7)&amp;BBG_GVT_Tickers!AE$6&amp;"Y BLC2 Curncy"</f>
        <v>G0393Z 28Y BLC2 Curncy</v>
      </c>
      <c r="AF46" s="71" t="str">
        <f>LEFT('C2D_list_curncy'!$L46,7)&amp;BBG_GVT_Tickers!AF$6&amp;"Y BLC2 Curncy"</f>
        <v>G0393Z 29Y BLC2 Curncy</v>
      </c>
      <c r="AG46" s="71" t="str">
        <f>LEFT('C2D_list_curncy'!$L46,7)&amp;BBG_GVT_Tickers!AG$6&amp;"Y BLC2 Curncy"</f>
        <v>G0393Z 30Y BLC2 Curncy</v>
      </c>
      <c r="AH46" s="71" t="str">
        <f>LEFT('C2D_list_curncy'!$L46,7)&amp;BBG_GVT_Tickers!AH$6&amp;"Y BLC2 Curncy"</f>
        <v>G0393Z 31Y BLC2 Curncy</v>
      </c>
      <c r="AI46" s="71" t="str">
        <f>LEFT('C2D_list_curncy'!$L46,7)&amp;BBG_GVT_Tickers!AI$6&amp;"Y BLC2 Curncy"</f>
        <v>G0393Z 32Y BLC2 Curncy</v>
      </c>
      <c r="AJ46" s="71" t="str">
        <f>LEFT('C2D_list_curncy'!$L46,7)&amp;BBG_GVT_Tickers!AJ$6&amp;"Y BLC2 Curncy"</f>
        <v>G0393Z 33Y BLC2 Curncy</v>
      </c>
      <c r="AK46" s="71" t="str">
        <f>LEFT('C2D_list_curncy'!$L46,7)&amp;BBG_GVT_Tickers!AK$6&amp;"Y BLC2 Curncy"</f>
        <v>G0393Z 34Y BLC2 Curncy</v>
      </c>
      <c r="AL46" s="71" t="str">
        <f>LEFT('C2D_list_curncy'!$L46,7)&amp;BBG_GVT_Tickers!AL$6&amp;"Y BLC2 Curncy"</f>
        <v>G0393Z 35Y BLC2 Curncy</v>
      </c>
      <c r="AM46" s="71" t="str">
        <f>LEFT('C2D_list_curncy'!$L46,7)&amp;BBG_GVT_Tickers!AM$6&amp;"Y BLC2 Curncy"</f>
        <v>G0393Z 36Y BLC2 Curncy</v>
      </c>
      <c r="AN46" s="71" t="str">
        <f>LEFT('C2D_list_curncy'!$L46,7)&amp;BBG_GVT_Tickers!AN$6&amp;"Y BLC2 Curncy"</f>
        <v>G0393Z 37Y BLC2 Curncy</v>
      </c>
      <c r="AO46" s="71" t="str">
        <f>LEFT('C2D_list_curncy'!$L46,7)&amp;BBG_GVT_Tickers!AO$6&amp;"Y BLC2 Curncy"</f>
        <v>G0393Z 38Y BLC2 Curncy</v>
      </c>
      <c r="AP46" s="71" t="str">
        <f>LEFT('C2D_list_curncy'!$L46,7)&amp;BBG_GVT_Tickers!AP$6&amp;"Y BLC2 Curncy"</f>
        <v>G0393Z 39Y BLC2 Curncy</v>
      </c>
      <c r="AQ46" s="71" t="str">
        <f>LEFT('C2D_list_curncy'!$L46,7)&amp;BBG_GVT_Tickers!AQ$6&amp;"Y BLC2 Curncy"</f>
        <v>G0393Z 40Y BLC2 Curncy</v>
      </c>
      <c r="AR46" s="71" t="str">
        <f>LEFT('C2D_list_curncy'!$L46,7)&amp;BBG_GVT_Tickers!AR$6&amp;"Y BLC2 Curncy"</f>
        <v>G0393Z 41Y BLC2 Curncy</v>
      </c>
      <c r="AS46" s="71" t="str">
        <f>LEFT('C2D_list_curncy'!$L46,7)&amp;BBG_GVT_Tickers!AS$6&amp;"Y BLC2 Curncy"</f>
        <v>G0393Z 42Y BLC2 Curncy</v>
      </c>
      <c r="AT46" s="71" t="str">
        <f>LEFT('C2D_list_curncy'!$L46,7)&amp;BBG_GVT_Tickers!AT$6&amp;"Y BLC2 Curncy"</f>
        <v>G0393Z 43Y BLC2 Curncy</v>
      </c>
      <c r="AU46" s="71" t="str">
        <f>LEFT('C2D_list_curncy'!$L46,7)&amp;BBG_GVT_Tickers!AU$6&amp;"Y BLC2 Curncy"</f>
        <v>G0393Z 44Y BLC2 Curncy</v>
      </c>
      <c r="AV46" s="71" t="str">
        <f>LEFT('C2D_list_curncy'!$L46,7)&amp;BBG_GVT_Tickers!AV$6&amp;"Y BLC2 Curncy"</f>
        <v>G0393Z 45Y BLC2 Curncy</v>
      </c>
      <c r="AW46" s="71" t="str">
        <f>LEFT('C2D_list_curncy'!$L46,7)&amp;BBG_GVT_Tickers!AW$6&amp;"Y BLC2 Curncy"</f>
        <v>G0393Z 46Y BLC2 Curncy</v>
      </c>
      <c r="AX46" s="71" t="str">
        <f>LEFT('C2D_list_curncy'!$L46,7)&amp;BBG_GVT_Tickers!AX$6&amp;"Y BLC2 Curncy"</f>
        <v>G0393Z 47Y BLC2 Curncy</v>
      </c>
      <c r="AY46" s="71" t="str">
        <f>LEFT('C2D_list_curncy'!$L46,7)&amp;BBG_GVT_Tickers!AY$6&amp;"Y BLC2 Curncy"</f>
        <v>G0393Z 48Y BLC2 Curncy</v>
      </c>
      <c r="AZ46" s="71" t="str">
        <f>LEFT('C2D_list_curncy'!$L46,7)&amp;BBG_GVT_Tickers!AZ$6&amp;"Y BLC2 Curncy"</f>
        <v>G0393Z 49Y BLC2 Curncy</v>
      </c>
      <c r="BA46" s="71" t="str">
        <f>LEFT('C2D_list_curncy'!$L46,7)&amp;BBG_GVT_Tickers!BA$6&amp;"Y BLC2 Curncy"</f>
        <v>G0393Z 50Y BLC2 Curncy</v>
      </c>
      <c r="BB46" s="71" t="str">
        <f>LEFT('C2D_list_curncy'!$L46,7)&amp;BBG_GVT_Tickers!BB$6&amp;"Y BLC2 Curncy"</f>
        <v>G0393Z 51Y BLC2 Curncy</v>
      </c>
      <c r="BC46" s="71" t="str">
        <f>LEFT('C2D_list_curncy'!$L46,7)&amp;BBG_GVT_Tickers!BC$6&amp;"Y BLC2 Curncy"</f>
        <v>G0393Z 52Y BLC2 Curncy</v>
      </c>
      <c r="BD46" s="71" t="str">
        <f>LEFT('C2D_list_curncy'!$L46,7)&amp;BBG_GVT_Tickers!BD$6&amp;"Y BLC2 Curncy"</f>
        <v>G0393Z 53Y BLC2 Curncy</v>
      </c>
      <c r="BE46" s="71" t="str">
        <f>LEFT('C2D_list_curncy'!$L46,7)&amp;BBG_GVT_Tickers!BE$6&amp;"Y BLC2 Curncy"</f>
        <v>G0393Z 54Y BLC2 Curncy</v>
      </c>
      <c r="BF46" s="71" t="str">
        <f>LEFT('C2D_list_curncy'!$L46,7)&amp;BBG_GVT_Tickers!BF$6&amp;"Y BLC2 Curncy"</f>
        <v>G0393Z 55Y BLC2 Curncy</v>
      </c>
      <c r="BG46" s="71" t="str">
        <f>LEFT('C2D_list_curncy'!$L46,7)&amp;BBG_GVT_Tickers!BG$6&amp;"Y BLC2 Curncy"</f>
        <v>G0393Z 56Y BLC2 Curncy</v>
      </c>
      <c r="BH46" s="71" t="str">
        <f>LEFT('C2D_list_curncy'!$L46,7)&amp;BBG_GVT_Tickers!BH$6&amp;"Y BLC2 Curncy"</f>
        <v>G0393Z 57Y BLC2 Curncy</v>
      </c>
      <c r="BI46" s="71" t="str">
        <f>LEFT('C2D_list_curncy'!$L46,7)&amp;BBG_GVT_Tickers!BI$6&amp;"Y BLC2 Curncy"</f>
        <v>G0393Z 58Y BLC2 Curncy</v>
      </c>
      <c r="BJ46" s="71" t="str">
        <f>LEFT('C2D_list_curncy'!$L46,7)&amp;BBG_GVT_Tickers!BJ$6&amp;"Y BLC2 Curncy"</f>
        <v>G0393Z 59Y BLC2 Curncy</v>
      </c>
      <c r="BK46" s="71" t="str">
        <f>LEFT('C2D_list_curncy'!$L46,7)&amp;BBG_GVT_Tickers!BK$6&amp;"Y BLC2 Curncy"</f>
        <v>G0393Z 60Y BLC2 Curncy</v>
      </c>
    </row>
    <row r="47" spans="2:63" x14ac:dyDescent="0.25">
      <c r="B47" s="65" t="s">
        <v>37</v>
      </c>
      <c r="C47" s="69">
        <v>37</v>
      </c>
      <c r="D47" s="71" t="str">
        <f>LEFT('C2D_list_curncy'!$L47,7)&amp;BBG_GVT_Tickers!D$6&amp;"Y BLC2 Curncy"</f>
        <v>G0007Z 1Y BLC2 Curncy</v>
      </c>
      <c r="E47" s="71" t="str">
        <f>LEFT('C2D_list_curncy'!$L47,7)&amp;BBG_GVT_Tickers!E$6&amp;"Y BLC2 Curncy"</f>
        <v>G0007Z 2Y BLC2 Curncy</v>
      </c>
      <c r="F47" s="71" t="str">
        <f>LEFT('C2D_list_curncy'!$L47,7)&amp;BBG_GVT_Tickers!F$6&amp;"Y BLC2 Curncy"</f>
        <v>G0007Z 3Y BLC2 Curncy</v>
      </c>
      <c r="G47" s="71" t="str">
        <f>LEFT('C2D_list_curncy'!$L47,7)&amp;BBG_GVT_Tickers!G$6&amp;"Y BLC2 Curncy"</f>
        <v>G0007Z 4Y BLC2 Curncy</v>
      </c>
      <c r="H47" s="71" t="str">
        <f>LEFT('C2D_list_curncy'!$L47,7)&amp;BBG_GVT_Tickers!H$6&amp;"Y BLC2 Curncy"</f>
        <v>G0007Z 5Y BLC2 Curncy</v>
      </c>
      <c r="I47" s="71" t="str">
        <f>LEFT('C2D_list_curncy'!$L47,7)&amp;BBG_GVT_Tickers!I$6&amp;"Y BLC2 Curncy"</f>
        <v>G0007Z 6Y BLC2 Curncy</v>
      </c>
      <c r="J47" s="71" t="str">
        <f>LEFT('C2D_list_curncy'!$L47,7)&amp;BBG_GVT_Tickers!J$6&amp;"Y BLC2 Curncy"</f>
        <v>G0007Z 7Y BLC2 Curncy</v>
      </c>
      <c r="K47" s="71" t="str">
        <f>LEFT('C2D_list_curncy'!$L47,7)&amp;BBG_GVT_Tickers!K$6&amp;"Y BLC2 Curncy"</f>
        <v>G0007Z 8Y BLC2 Curncy</v>
      </c>
      <c r="L47" s="71" t="str">
        <f>LEFT('C2D_list_curncy'!$L47,7)&amp;BBG_GVT_Tickers!L$6&amp;"Y BLC2 Curncy"</f>
        <v>G0007Z 9Y BLC2 Curncy</v>
      </c>
      <c r="M47" s="71" t="str">
        <f>LEFT('C2D_list_curncy'!$L47,7)&amp;BBG_GVT_Tickers!M$6&amp;"Y BLC2 Curncy"</f>
        <v>G0007Z 10Y BLC2 Curncy</v>
      </c>
      <c r="N47" s="71" t="str">
        <f>LEFT('C2D_list_curncy'!$L47,7)&amp;BBG_GVT_Tickers!N$6&amp;"Y BLC2 Curncy"</f>
        <v>G0007Z 11Y BLC2 Curncy</v>
      </c>
      <c r="O47" s="71" t="str">
        <f>LEFT('C2D_list_curncy'!$L47,7)&amp;BBG_GVT_Tickers!O$6&amp;"Y BLC2 Curncy"</f>
        <v>G0007Z 12Y BLC2 Curncy</v>
      </c>
      <c r="P47" s="71" t="str">
        <f>LEFT('C2D_list_curncy'!$L47,7)&amp;BBG_GVT_Tickers!P$6&amp;"Y BLC2 Curncy"</f>
        <v>G0007Z 13Y BLC2 Curncy</v>
      </c>
      <c r="Q47" s="71" t="str">
        <f>LEFT('C2D_list_curncy'!$L47,7)&amp;BBG_GVT_Tickers!Q$6&amp;"Y BLC2 Curncy"</f>
        <v>G0007Z 14Y BLC2 Curncy</v>
      </c>
      <c r="R47" s="71" t="str">
        <f>LEFT('C2D_list_curncy'!$L47,7)&amp;BBG_GVT_Tickers!R$6&amp;"Y BLC2 Curncy"</f>
        <v>G0007Z 15Y BLC2 Curncy</v>
      </c>
      <c r="S47" s="71" t="str">
        <f>LEFT('C2D_list_curncy'!$L47,7)&amp;BBG_GVT_Tickers!S$6&amp;"Y BLC2 Curncy"</f>
        <v>G0007Z 16Y BLC2 Curncy</v>
      </c>
      <c r="T47" s="71" t="str">
        <f>LEFT('C2D_list_curncy'!$L47,7)&amp;BBG_GVT_Tickers!T$6&amp;"Y BLC2 Curncy"</f>
        <v>G0007Z 17Y BLC2 Curncy</v>
      </c>
      <c r="U47" s="71" t="str">
        <f>LEFT('C2D_list_curncy'!$L47,7)&amp;BBG_GVT_Tickers!U$6&amp;"Y BLC2 Curncy"</f>
        <v>G0007Z 18Y BLC2 Curncy</v>
      </c>
      <c r="V47" s="71" t="str">
        <f>LEFT('C2D_list_curncy'!$L47,7)&amp;BBG_GVT_Tickers!V$6&amp;"Y BLC2 Curncy"</f>
        <v>G0007Z 19Y BLC2 Curncy</v>
      </c>
      <c r="W47" s="71" t="str">
        <f>LEFT('C2D_list_curncy'!$L47,7)&amp;BBG_GVT_Tickers!W$6&amp;"Y BLC2 Curncy"</f>
        <v>G0007Z 20Y BLC2 Curncy</v>
      </c>
      <c r="X47" s="71" t="str">
        <f>LEFT('C2D_list_curncy'!$L47,7)&amp;BBG_GVT_Tickers!X$6&amp;"Y BLC2 Curncy"</f>
        <v>G0007Z 21Y BLC2 Curncy</v>
      </c>
      <c r="Y47" s="71" t="str">
        <f>LEFT('C2D_list_curncy'!$L47,7)&amp;BBG_GVT_Tickers!Y$6&amp;"Y BLC2 Curncy"</f>
        <v>G0007Z 22Y BLC2 Curncy</v>
      </c>
      <c r="Z47" s="71" t="str">
        <f>LEFT('C2D_list_curncy'!$L47,7)&amp;BBG_GVT_Tickers!Z$6&amp;"Y BLC2 Curncy"</f>
        <v>G0007Z 23Y BLC2 Curncy</v>
      </c>
      <c r="AA47" s="71" t="str">
        <f>LEFT('C2D_list_curncy'!$L47,7)&amp;BBG_GVT_Tickers!AA$6&amp;"Y BLC2 Curncy"</f>
        <v>G0007Z 24Y BLC2 Curncy</v>
      </c>
      <c r="AB47" s="71" t="str">
        <f>LEFT('C2D_list_curncy'!$L47,7)&amp;BBG_GVT_Tickers!AB$6&amp;"Y BLC2 Curncy"</f>
        <v>G0007Z 25Y BLC2 Curncy</v>
      </c>
      <c r="AC47" s="71" t="str">
        <f>LEFT('C2D_list_curncy'!$L47,7)&amp;BBG_GVT_Tickers!AC$6&amp;"Y BLC2 Curncy"</f>
        <v>G0007Z 26Y BLC2 Curncy</v>
      </c>
      <c r="AD47" s="71" t="str">
        <f>LEFT('C2D_list_curncy'!$L47,7)&amp;BBG_GVT_Tickers!AD$6&amp;"Y BLC2 Curncy"</f>
        <v>G0007Z 27Y BLC2 Curncy</v>
      </c>
      <c r="AE47" s="71" t="str">
        <f>LEFT('C2D_list_curncy'!$L47,7)&amp;BBG_GVT_Tickers!AE$6&amp;"Y BLC2 Curncy"</f>
        <v>G0007Z 28Y BLC2 Curncy</v>
      </c>
      <c r="AF47" s="71" t="str">
        <f>LEFT('C2D_list_curncy'!$L47,7)&amp;BBG_GVT_Tickers!AF$6&amp;"Y BLC2 Curncy"</f>
        <v>G0007Z 29Y BLC2 Curncy</v>
      </c>
      <c r="AG47" s="71" t="str">
        <f>LEFT('C2D_list_curncy'!$L47,7)&amp;BBG_GVT_Tickers!AG$6&amp;"Y BLC2 Curncy"</f>
        <v>G0007Z 30Y BLC2 Curncy</v>
      </c>
      <c r="AH47" s="71" t="str">
        <f>LEFT('C2D_list_curncy'!$L47,7)&amp;BBG_GVT_Tickers!AH$6&amp;"Y BLC2 Curncy"</f>
        <v>G0007Z 31Y BLC2 Curncy</v>
      </c>
      <c r="AI47" s="71" t="str">
        <f>LEFT('C2D_list_curncy'!$L47,7)&amp;BBG_GVT_Tickers!AI$6&amp;"Y BLC2 Curncy"</f>
        <v>G0007Z 32Y BLC2 Curncy</v>
      </c>
      <c r="AJ47" s="71" t="str">
        <f>LEFT('C2D_list_curncy'!$L47,7)&amp;BBG_GVT_Tickers!AJ$6&amp;"Y BLC2 Curncy"</f>
        <v>G0007Z 33Y BLC2 Curncy</v>
      </c>
      <c r="AK47" s="71" t="str">
        <f>LEFT('C2D_list_curncy'!$L47,7)&amp;BBG_GVT_Tickers!AK$6&amp;"Y BLC2 Curncy"</f>
        <v>G0007Z 34Y BLC2 Curncy</v>
      </c>
      <c r="AL47" s="71" t="str">
        <f>LEFT('C2D_list_curncy'!$L47,7)&amp;BBG_GVT_Tickers!AL$6&amp;"Y BLC2 Curncy"</f>
        <v>G0007Z 35Y BLC2 Curncy</v>
      </c>
      <c r="AM47" s="71" t="str">
        <f>LEFT('C2D_list_curncy'!$L47,7)&amp;BBG_GVT_Tickers!AM$6&amp;"Y BLC2 Curncy"</f>
        <v>G0007Z 36Y BLC2 Curncy</v>
      </c>
      <c r="AN47" s="71" t="str">
        <f>LEFT('C2D_list_curncy'!$L47,7)&amp;BBG_GVT_Tickers!AN$6&amp;"Y BLC2 Curncy"</f>
        <v>G0007Z 37Y BLC2 Curncy</v>
      </c>
      <c r="AO47" s="71" t="str">
        <f>LEFT('C2D_list_curncy'!$L47,7)&amp;BBG_GVT_Tickers!AO$6&amp;"Y BLC2 Curncy"</f>
        <v>G0007Z 38Y BLC2 Curncy</v>
      </c>
      <c r="AP47" s="71" t="str">
        <f>LEFT('C2D_list_curncy'!$L47,7)&amp;BBG_GVT_Tickers!AP$6&amp;"Y BLC2 Curncy"</f>
        <v>G0007Z 39Y BLC2 Curncy</v>
      </c>
      <c r="AQ47" s="71" t="str">
        <f>LEFT('C2D_list_curncy'!$L47,7)&amp;BBG_GVT_Tickers!AQ$6&amp;"Y BLC2 Curncy"</f>
        <v>G0007Z 40Y BLC2 Curncy</v>
      </c>
      <c r="AR47" s="71" t="str">
        <f>LEFT('C2D_list_curncy'!$L47,7)&amp;BBG_GVT_Tickers!AR$6&amp;"Y BLC2 Curncy"</f>
        <v>G0007Z 41Y BLC2 Curncy</v>
      </c>
      <c r="AS47" s="71" t="str">
        <f>LEFT('C2D_list_curncy'!$L47,7)&amp;BBG_GVT_Tickers!AS$6&amp;"Y BLC2 Curncy"</f>
        <v>G0007Z 42Y BLC2 Curncy</v>
      </c>
      <c r="AT47" s="71" t="str">
        <f>LEFT('C2D_list_curncy'!$L47,7)&amp;BBG_GVT_Tickers!AT$6&amp;"Y BLC2 Curncy"</f>
        <v>G0007Z 43Y BLC2 Curncy</v>
      </c>
      <c r="AU47" s="71" t="str">
        <f>LEFT('C2D_list_curncy'!$L47,7)&amp;BBG_GVT_Tickers!AU$6&amp;"Y BLC2 Curncy"</f>
        <v>G0007Z 44Y BLC2 Curncy</v>
      </c>
      <c r="AV47" s="71" t="str">
        <f>LEFT('C2D_list_curncy'!$L47,7)&amp;BBG_GVT_Tickers!AV$6&amp;"Y BLC2 Curncy"</f>
        <v>G0007Z 45Y BLC2 Curncy</v>
      </c>
      <c r="AW47" s="71" t="str">
        <f>LEFT('C2D_list_curncy'!$L47,7)&amp;BBG_GVT_Tickers!AW$6&amp;"Y BLC2 Curncy"</f>
        <v>G0007Z 46Y BLC2 Curncy</v>
      </c>
      <c r="AX47" s="71" t="str">
        <f>LEFT('C2D_list_curncy'!$L47,7)&amp;BBG_GVT_Tickers!AX$6&amp;"Y BLC2 Curncy"</f>
        <v>G0007Z 47Y BLC2 Curncy</v>
      </c>
      <c r="AY47" s="71" t="str">
        <f>LEFT('C2D_list_curncy'!$L47,7)&amp;BBG_GVT_Tickers!AY$6&amp;"Y BLC2 Curncy"</f>
        <v>G0007Z 48Y BLC2 Curncy</v>
      </c>
      <c r="AZ47" s="71" t="str">
        <f>LEFT('C2D_list_curncy'!$L47,7)&amp;BBG_GVT_Tickers!AZ$6&amp;"Y BLC2 Curncy"</f>
        <v>G0007Z 49Y BLC2 Curncy</v>
      </c>
      <c r="BA47" s="71" t="str">
        <f>LEFT('C2D_list_curncy'!$L47,7)&amp;BBG_GVT_Tickers!BA$6&amp;"Y BLC2 Curncy"</f>
        <v>G0007Z 50Y BLC2 Curncy</v>
      </c>
      <c r="BB47" s="71" t="str">
        <f>LEFT('C2D_list_curncy'!$L47,7)&amp;BBG_GVT_Tickers!BB$6&amp;"Y BLC2 Curncy"</f>
        <v>G0007Z 51Y BLC2 Curncy</v>
      </c>
      <c r="BC47" s="71" t="str">
        <f>LEFT('C2D_list_curncy'!$L47,7)&amp;BBG_GVT_Tickers!BC$6&amp;"Y BLC2 Curncy"</f>
        <v>G0007Z 52Y BLC2 Curncy</v>
      </c>
      <c r="BD47" s="71" t="str">
        <f>LEFT('C2D_list_curncy'!$L47,7)&amp;BBG_GVT_Tickers!BD$6&amp;"Y BLC2 Curncy"</f>
        <v>G0007Z 53Y BLC2 Curncy</v>
      </c>
      <c r="BE47" s="71" t="str">
        <f>LEFT('C2D_list_curncy'!$L47,7)&amp;BBG_GVT_Tickers!BE$6&amp;"Y BLC2 Curncy"</f>
        <v>G0007Z 54Y BLC2 Curncy</v>
      </c>
      <c r="BF47" s="71" t="str">
        <f>LEFT('C2D_list_curncy'!$L47,7)&amp;BBG_GVT_Tickers!BF$6&amp;"Y BLC2 Curncy"</f>
        <v>G0007Z 55Y BLC2 Curncy</v>
      </c>
      <c r="BG47" s="71" t="str">
        <f>LEFT('C2D_list_curncy'!$L47,7)&amp;BBG_GVT_Tickers!BG$6&amp;"Y BLC2 Curncy"</f>
        <v>G0007Z 56Y BLC2 Curncy</v>
      </c>
      <c r="BH47" s="71" t="str">
        <f>LEFT('C2D_list_curncy'!$L47,7)&amp;BBG_GVT_Tickers!BH$6&amp;"Y BLC2 Curncy"</f>
        <v>G0007Z 57Y BLC2 Curncy</v>
      </c>
      <c r="BI47" s="71" t="str">
        <f>LEFT('C2D_list_curncy'!$L47,7)&amp;BBG_GVT_Tickers!BI$6&amp;"Y BLC2 Curncy"</f>
        <v>G0007Z 58Y BLC2 Curncy</v>
      </c>
      <c r="BJ47" s="71" t="str">
        <f>LEFT('C2D_list_curncy'!$L47,7)&amp;BBG_GVT_Tickers!BJ$6&amp;"Y BLC2 Curncy"</f>
        <v>G0007Z 59Y BLC2 Curncy</v>
      </c>
      <c r="BK47" s="71" t="str">
        <f>LEFT('C2D_list_curncy'!$L47,7)&amp;BBG_GVT_Tickers!BK$6&amp;"Y BLC2 Curncy"</f>
        <v>G0007Z 60Y BLC2 Curncy</v>
      </c>
    </row>
    <row r="48" spans="2:63" x14ac:dyDescent="0.25">
      <c r="B48" s="65" t="s">
        <v>134</v>
      </c>
      <c r="C48" s="69">
        <v>38</v>
      </c>
      <c r="D48" s="71" t="str">
        <f>LEFT('C2D_list_curncy'!$L48,7)&amp;BBG_GVT_Tickers!D$6&amp;"Y BLC2 Curncy"</f>
        <v>G0351Z 1Y BLC2 Curncy</v>
      </c>
      <c r="E48" s="71" t="str">
        <f>LEFT('C2D_list_curncy'!$L48,7)&amp;BBG_GVT_Tickers!E$6&amp;"Y BLC2 Curncy"</f>
        <v>G0351Z 2Y BLC2 Curncy</v>
      </c>
      <c r="F48" s="71" t="str">
        <f>LEFT('C2D_list_curncy'!$L48,7)&amp;BBG_GVT_Tickers!F$6&amp;"Y BLC2 Curncy"</f>
        <v>G0351Z 3Y BLC2 Curncy</v>
      </c>
      <c r="G48" s="71" t="str">
        <f>LEFT('C2D_list_curncy'!$L48,7)&amp;BBG_GVT_Tickers!G$6&amp;"Y BLC2 Curncy"</f>
        <v>G0351Z 4Y BLC2 Curncy</v>
      </c>
      <c r="H48" s="71" t="str">
        <f>LEFT('C2D_list_curncy'!$L48,7)&amp;BBG_GVT_Tickers!H$6&amp;"Y BLC2 Curncy"</f>
        <v>G0351Z 5Y BLC2 Curncy</v>
      </c>
      <c r="I48" s="71" t="str">
        <f>LEFT('C2D_list_curncy'!$L48,7)&amp;BBG_GVT_Tickers!I$6&amp;"Y BLC2 Curncy"</f>
        <v>G0351Z 6Y BLC2 Curncy</v>
      </c>
      <c r="J48" s="71" t="str">
        <f>LEFT('C2D_list_curncy'!$L48,7)&amp;BBG_GVT_Tickers!J$6&amp;"Y BLC2 Curncy"</f>
        <v>G0351Z 7Y BLC2 Curncy</v>
      </c>
      <c r="K48" s="71" t="str">
        <f>LEFT('C2D_list_curncy'!$L48,7)&amp;BBG_GVT_Tickers!K$6&amp;"Y BLC2 Curncy"</f>
        <v>G0351Z 8Y BLC2 Curncy</v>
      </c>
      <c r="L48" s="71" t="str">
        <f>LEFT('C2D_list_curncy'!$L48,7)&amp;BBG_GVT_Tickers!L$6&amp;"Y BLC2 Curncy"</f>
        <v>G0351Z 9Y BLC2 Curncy</v>
      </c>
      <c r="M48" s="71" t="str">
        <f>LEFT('C2D_list_curncy'!$L48,7)&amp;BBG_GVT_Tickers!M$6&amp;"Y BLC2 Curncy"</f>
        <v>G0351Z 10Y BLC2 Curncy</v>
      </c>
      <c r="N48" s="71" t="str">
        <f>LEFT('C2D_list_curncy'!$L48,7)&amp;BBG_GVT_Tickers!N$6&amp;"Y BLC2 Curncy"</f>
        <v>G0351Z 11Y BLC2 Curncy</v>
      </c>
      <c r="O48" s="71" t="str">
        <f>LEFT('C2D_list_curncy'!$L48,7)&amp;BBG_GVT_Tickers!O$6&amp;"Y BLC2 Curncy"</f>
        <v>G0351Z 12Y BLC2 Curncy</v>
      </c>
      <c r="P48" s="71" t="str">
        <f>LEFT('C2D_list_curncy'!$L48,7)&amp;BBG_GVT_Tickers!P$6&amp;"Y BLC2 Curncy"</f>
        <v>G0351Z 13Y BLC2 Curncy</v>
      </c>
      <c r="Q48" s="71" t="str">
        <f>LEFT('C2D_list_curncy'!$L48,7)&amp;BBG_GVT_Tickers!Q$6&amp;"Y BLC2 Curncy"</f>
        <v>G0351Z 14Y BLC2 Curncy</v>
      </c>
      <c r="R48" s="71" t="str">
        <f>LEFT('C2D_list_curncy'!$L48,7)&amp;BBG_GVT_Tickers!R$6&amp;"Y BLC2 Curncy"</f>
        <v>G0351Z 15Y BLC2 Curncy</v>
      </c>
      <c r="S48" s="71" t="str">
        <f>LEFT('C2D_list_curncy'!$L48,7)&amp;BBG_GVT_Tickers!S$6&amp;"Y BLC2 Curncy"</f>
        <v>G0351Z 16Y BLC2 Curncy</v>
      </c>
      <c r="T48" s="71" t="str">
        <f>LEFT('C2D_list_curncy'!$L48,7)&amp;BBG_GVT_Tickers!T$6&amp;"Y BLC2 Curncy"</f>
        <v>G0351Z 17Y BLC2 Curncy</v>
      </c>
      <c r="U48" s="71" t="str">
        <f>LEFT('C2D_list_curncy'!$L48,7)&amp;BBG_GVT_Tickers!U$6&amp;"Y BLC2 Curncy"</f>
        <v>G0351Z 18Y BLC2 Curncy</v>
      </c>
      <c r="V48" s="71" t="str">
        <f>LEFT('C2D_list_curncy'!$L48,7)&amp;BBG_GVT_Tickers!V$6&amp;"Y BLC2 Curncy"</f>
        <v>G0351Z 19Y BLC2 Curncy</v>
      </c>
      <c r="W48" s="71" t="str">
        <f>LEFT('C2D_list_curncy'!$L48,7)&amp;BBG_GVT_Tickers!W$6&amp;"Y BLC2 Curncy"</f>
        <v>G0351Z 20Y BLC2 Curncy</v>
      </c>
      <c r="X48" s="71" t="str">
        <f>LEFT('C2D_list_curncy'!$L48,7)&amp;BBG_GVT_Tickers!X$6&amp;"Y BLC2 Curncy"</f>
        <v>G0351Z 21Y BLC2 Curncy</v>
      </c>
      <c r="Y48" s="71" t="str">
        <f>LEFT('C2D_list_curncy'!$L48,7)&amp;BBG_GVT_Tickers!Y$6&amp;"Y BLC2 Curncy"</f>
        <v>G0351Z 22Y BLC2 Curncy</v>
      </c>
      <c r="Z48" s="71" t="str">
        <f>LEFT('C2D_list_curncy'!$L48,7)&amp;BBG_GVT_Tickers!Z$6&amp;"Y BLC2 Curncy"</f>
        <v>G0351Z 23Y BLC2 Curncy</v>
      </c>
      <c r="AA48" s="71" t="str">
        <f>LEFT('C2D_list_curncy'!$L48,7)&amp;BBG_GVT_Tickers!AA$6&amp;"Y BLC2 Curncy"</f>
        <v>G0351Z 24Y BLC2 Curncy</v>
      </c>
      <c r="AB48" s="71" t="str">
        <f>LEFT('C2D_list_curncy'!$L48,7)&amp;BBG_GVT_Tickers!AB$6&amp;"Y BLC2 Curncy"</f>
        <v>G0351Z 25Y BLC2 Curncy</v>
      </c>
      <c r="AC48" s="71" t="str">
        <f>LEFT('C2D_list_curncy'!$L48,7)&amp;BBG_GVT_Tickers!AC$6&amp;"Y BLC2 Curncy"</f>
        <v>G0351Z 26Y BLC2 Curncy</v>
      </c>
      <c r="AD48" s="71" t="str">
        <f>LEFT('C2D_list_curncy'!$L48,7)&amp;BBG_GVT_Tickers!AD$6&amp;"Y BLC2 Curncy"</f>
        <v>G0351Z 27Y BLC2 Curncy</v>
      </c>
      <c r="AE48" s="71" t="str">
        <f>LEFT('C2D_list_curncy'!$L48,7)&amp;BBG_GVT_Tickers!AE$6&amp;"Y BLC2 Curncy"</f>
        <v>G0351Z 28Y BLC2 Curncy</v>
      </c>
      <c r="AF48" s="71" t="str">
        <f>LEFT('C2D_list_curncy'!$L48,7)&amp;BBG_GVT_Tickers!AF$6&amp;"Y BLC2 Curncy"</f>
        <v>G0351Z 29Y BLC2 Curncy</v>
      </c>
      <c r="AG48" s="71" t="str">
        <f>LEFT('C2D_list_curncy'!$L48,7)&amp;BBG_GVT_Tickers!AG$6&amp;"Y BLC2 Curncy"</f>
        <v>G0351Z 30Y BLC2 Curncy</v>
      </c>
      <c r="AH48" s="71" t="str">
        <f>LEFT('C2D_list_curncy'!$L48,7)&amp;BBG_GVT_Tickers!AH$6&amp;"Y BLC2 Curncy"</f>
        <v>G0351Z 31Y BLC2 Curncy</v>
      </c>
      <c r="AI48" s="71" t="str">
        <f>LEFT('C2D_list_curncy'!$L48,7)&amp;BBG_GVT_Tickers!AI$6&amp;"Y BLC2 Curncy"</f>
        <v>G0351Z 32Y BLC2 Curncy</v>
      </c>
      <c r="AJ48" s="71" t="str">
        <f>LEFT('C2D_list_curncy'!$L48,7)&amp;BBG_GVT_Tickers!AJ$6&amp;"Y BLC2 Curncy"</f>
        <v>G0351Z 33Y BLC2 Curncy</v>
      </c>
      <c r="AK48" s="71" t="str">
        <f>LEFT('C2D_list_curncy'!$L48,7)&amp;BBG_GVT_Tickers!AK$6&amp;"Y BLC2 Curncy"</f>
        <v>G0351Z 34Y BLC2 Curncy</v>
      </c>
      <c r="AL48" s="71" t="str">
        <f>LEFT('C2D_list_curncy'!$L48,7)&amp;BBG_GVT_Tickers!AL$6&amp;"Y BLC2 Curncy"</f>
        <v>G0351Z 35Y BLC2 Curncy</v>
      </c>
      <c r="AM48" s="71" t="str">
        <f>LEFT('C2D_list_curncy'!$L48,7)&amp;BBG_GVT_Tickers!AM$6&amp;"Y BLC2 Curncy"</f>
        <v>G0351Z 36Y BLC2 Curncy</v>
      </c>
      <c r="AN48" s="71" t="str">
        <f>LEFT('C2D_list_curncy'!$L48,7)&amp;BBG_GVT_Tickers!AN$6&amp;"Y BLC2 Curncy"</f>
        <v>G0351Z 37Y BLC2 Curncy</v>
      </c>
      <c r="AO48" s="71" t="str">
        <f>LEFT('C2D_list_curncy'!$L48,7)&amp;BBG_GVT_Tickers!AO$6&amp;"Y BLC2 Curncy"</f>
        <v>G0351Z 38Y BLC2 Curncy</v>
      </c>
      <c r="AP48" s="71" t="str">
        <f>LEFT('C2D_list_curncy'!$L48,7)&amp;BBG_GVT_Tickers!AP$6&amp;"Y BLC2 Curncy"</f>
        <v>G0351Z 39Y BLC2 Curncy</v>
      </c>
      <c r="AQ48" s="71" t="str">
        <f>LEFT('C2D_list_curncy'!$L48,7)&amp;BBG_GVT_Tickers!AQ$6&amp;"Y BLC2 Curncy"</f>
        <v>G0351Z 40Y BLC2 Curncy</v>
      </c>
      <c r="AR48" s="71" t="str">
        <f>LEFT('C2D_list_curncy'!$L48,7)&amp;BBG_GVT_Tickers!AR$6&amp;"Y BLC2 Curncy"</f>
        <v>G0351Z 41Y BLC2 Curncy</v>
      </c>
      <c r="AS48" s="71" t="str">
        <f>LEFT('C2D_list_curncy'!$L48,7)&amp;BBG_GVT_Tickers!AS$6&amp;"Y BLC2 Curncy"</f>
        <v>G0351Z 42Y BLC2 Curncy</v>
      </c>
      <c r="AT48" s="71" t="str">
        <f>LEFT('C2D_list_curncy'!$L48,7)&amp;BBG_GVT_Tickers!AT$6&amp;"Y BLC2 Curncy"</f>
        <v>G0351Z 43Y BLC2 Curncy</v>
      </c>
      <c r="AU48" s="71" t="str">
        <f>LEFT('C2D_list_curncy'!$L48,7)&amp;BBG_GVT_Tickers!AU$6&amp;"Y BLC2 Curncy"</f>
        <v>G0351Z 44Y BLC2 Curncy</v>
      </c>
      <c r="AV48" s="71" t="str">
        <f>LEFT('C2D_list_curncy'!$L48,7)&amp;BBG_GVT_Tickers!AV$6&amp;"Y BLC2 Curncy"</f>
        <v>G0351Z 45Y BLC2 Curncy</v>
      </c>
      <c r="AW48" s="71" t="str">
        <f>LEFT('C2D_list_curncy'!$L48,7)&amp;BBG_GVT_Tickers!AW$6&amp;"Y BLC2 Curncy"</f>
        <v>G0351Z 46Y BLC2 Curncy</v>
      </c>
      <c r="AX48" s="71" t="str">
        <f>LEFT('C2D_list_curncy'!$L48,7)&amp;BBG_GVT_Tickers!AX$6&amp;"Y BLC2 Curncy"</f>
        <v>G0351Z 47Y BLC2 Curncy</v>
      </c>
      <c r="AY48" s="71" t="str">
        <f>LEFT('C2D_list_curncy'!$L48,7)&amp;BBG_GVT_Tickers!AY$6&amp;"Y BLC2 Curncy"</f>
        <v>G0351Z 48Y BLC2 Curncy</v>
      </c>
      <c r="AZ48" s="71" t="str">
        <f>LEFT('C2D_list_curncy'!$L48,7)&amp;BBG_GVT_Tickers!AZ$6&amp;"Y BLC2 Curncy"</f>
        <v>G0351Z 49Y BLC2 Curncy</v>
      </c>
      <c r="BA48" s="71" t="str">
        <f>LEFT('C2D_list_curncy'!$L48,7)&amp;BBG_GVT_Tickers!BA$6&amp;"Y BLC2 Curncy"</f>
        <v>G0351Z 50Y BLC2 Curncy</v>
      </c>
      <c r="BB48" s="71" t="str">
        <f>LEFT('C2D_list_curncy'!$L48,7)&amp;BBG_GVT_Tickers!BB$6&amp;"Y BLC2 Curncy"</f>
        <v>G0351Z 51Y BLC2 Curncy</v>
      </c>
      <c r="BC48" s="71" t="str">
        <f>LEFT('C2D_list_curncy'!$L48,7)&amp;BBG_GVT_Tickers!BC$6&amp;"Y BLC2 Curncy"</f>
        <v>G0351Z 52Y BLC2 Curncy</v>
      </c>
      <c r="BD48" s="71" t="str">
        <f>LEFT('C2D_list_curncy'!$L48,7)&amp;BBG_GVT_Tickers!BD$6&amp;"Y BLC2 Curncy"</f>
        <v>G0351Z 53Y BLC2 Curncy</v>
      </c>
      <c r="BE48" s="71" t="str">
        <f>LEFT('C2D_list_curncy'!$L48,7)&amp;BBG_GVT_Tickers!BE$6&amp;"Y BLC2 Curncy"</f>
        <v>G0351Z 54Y BLC2 Curncy</v>
      </c>
      <c r="BF48" s="71" t="str">
        <f>LEFT('C2D_list_curncy'!$L48,7)&amp;BBG_GVT_Tickers!BF$6&amp;"Y BLC2 Curncy"</f>
        <v>G0351Z 55Y BLC2 Curncy</v>
      </c>
      <c r="BG48" s="71" t="str">
        <f>LEFT('C2D_list_curncy'!$L48,7)&amp;BBG_GVT_Tickers!BG$6&amp;"Y BLC2 Curncy"</f>
        <v>G0351Z 56Y BLC2 Curncy</v>
      </c>
      <c r="BH48" s="71" t="str">
        <f>LEFT('C2D_list_curncy'!$L48,7)&amp;BBG_GVT_Tickers!BH$6&amp;"Y BLC2 Curncy"</f>
        <v>G0351Z 57Y BLC2 Curncy</v>
      </c>
      <c r="BI48" s="71" t="str">
        <f>LEFT('C2D_list_curncy'!$L48,7)&amp;BBG_GVT_Tickers!BI$6&amp;"Y BLC2 Curncy"</f>
        <v>G0351Z 58Y BLC2 Curncy</v>
      </c>
      <c r="BJ48" s="71" t="str">
        <f>LEFT('C2D_list_curncy'!$L48,7)&amp;BBG_GVT_Tickers!BJ$6&amp;"Y BLC2 Curncy"</f>
        <v>G0351Z 59Y BLC2 Curncy</v>
      </c>
      <c r="BK48" s="71" t="str">
        <f>LEFT('C2D_list_curncy'!$L48,7)&amp;BBG_GVT_Tickers!BK$6&amp;"Y BLC2 Curncy"</f>
        <v>G0351Z 60Y BLC2 Curncy</v>
      </c>
    </row>
    <row r="49" spans="2:63" x14ac:dyDescent="0.25">
      <c r="B49" s="65" t="s">
        <v>738</v>
      </c>
      <c r="C49" s="69">
        <v>39</v>
      </c>
      <c r="D49" s="71" t="str">
        <f>LEFT('C2D_list_curncy'!$L49,7)&amp;BBG_GVT_Tickers!D$6&amp;"Y BLC2 Curncy"</f>
        <v>G0299Z 1Y BLC2 Curncy</v>
      </c>
      <c r="E49" s="71" t="str">
        <f>LEFT('C2D_list_curncy'!$L49,7)&amp;BBG_GVT_Tickers!E$6&amp;"Y BLC2 Curncy"</f>
        <v>G0299Z 2Y BLC2 Curncy</v>
      </c>
      <c r="F49" s="71" t="str">
        <f>LEFT('C2D_list_curncy'!$L49,7)&amp;BBG_GVT_Tickers!F$6&amp;"Y BLC2 Curncy"</f>
        <v>G0299Z 3Y BLC2 Curncy</v>
      </c>
      <c r="G49" s="71" t="str">
        <f>LEFT('C2D_list_curncy'!$L49,7)&amp;BBG_GVT_Tickers!G$6&amp;"Y BLC2 Curncy"</f>
        <v>G0299Z 4Y BLC2 Curncy</v>
      </c>
      <c r="H49" s="71" t="str">
        <f>LEFT('C2D_list_curncy'!$L49,7)&amp;BBG_GVT_Tickers!H$6&amp;"Y BLC2 Curncy"</f>
        <v>G0299Z 5Y BLC2 Curncy</v>
      </c>
      <c r="I49" s="71" t="str">
        <f>LEFT('C2D_list_curncy'!$L49,7)&amp;BBG_GVT_Tickers!I$6&amp;"Y BLC2 Curncy"</f>
        <v>G0299Z 6Y BLC2 Curncy</v>
      </c>
      <c r="J49" s="71" t="str">
        <f>LEFT('C2D_list_curncy'!$L49,7)&amp;BBG_GVT_Tickers!J$6&amp;"Y BLC2 Curncy"</f>
        <v>G0299Z 7Y BLC2 Curncy</v>
      </c>
      <c r="K49" s="71" t="str">
        <f>LEFT('C2D_list_curncy'!$L49,7)&amp;BBG_GVT_Tickers!K$6&amp;"Y BLC2 Curncy"</f>
        <v>G0299Z 8Y BLC2 Curncy</v>
      </c>
      <c r="L49" s="71" t="str">
        <f>LEFT('C2D_list_curncy'!$L49,7)&amp;BBG_GVT_Tickers!L$6&amp;"Y BLC2 Curncy"</f>
        <v>G0299Z 9Y BLC2 Curncy</v>
      </c>
      <c r="M49" s="71" t="str">
        <f>LEFT('C2D_list_curncy'!$L49,7)&amp;BBG_GVT_Tickers!M$6&amp;"Y BLC2 Curncy"</f>
        <v>G0299Z 10Y BLC2 Curncy</v>
      </c>
      <c r="N49" s="71" t="str">
        <f>LEFT('C2D_list_curncy'!$L49,7)&amp;BBG_GVT_Tickers!N$6&amp;"Y BLC2 Curncy"</f>
        <v>G0299Z 11Y BLC2 Curncy</v>
      </c>
      <c r="O49" s="71" t="str">
        <f>LEFT('C2D_list_curncy'!$L49,7)&amp;BBG_GVT_Tickers!O$6&amp;"Y BLC2 Curncy"</f>
        <v>G0299Z 12Y BLC2 Curncy</v>
      </c>
      <c r="P49" s="71" t="str">
        <f>LEFT('C2D_list_curncy'!$L49,7)&amp;BBG_GVT_Tickers!P$6&amp;"Y BLC2 Curncy"</f>
        <v>G0299Z 13Y BLC2 Curncy</v>
      </c>
      <c r="Q49" s="71" t="str">
        <f>LEFT('C2D_list_curncy'!$L49,7)&amp;BBG_GVT_Tickers!Q$6&amp;"Y BLC2 Curncy"</f>
        <v>G0299Z 14Y BLC2 Curncy</v>
      </c>
      <c r="R49" s="71" t="str">
        <f>LEFT('C2D_list_curncy'!$L49,7)&amp;BBG_GVT_Tickers!R$6&amp;"Y BLC2 Curncy"</f>
        <v>G0299Z 15Y BLC2 Curncy</v>
      </c>
      <c r="S49" s="71" t="str">
        <f>LEFT('C2D_list_curncy'!$L49,7)&amp;BBG_GVT_Tickers!S$6&amp;"Y BLC2 Curncy"</f>
        <v>G0299Z 16Y BLC2 Curncy</v>
      </c>
      <c r="T49" s="71" t="str">
        <f>LEFT('C2D_list_curncy'!$L49,7)&amp;BBG_GVT_Tickers!T$6&amp;"Y BLC2 Curncy"</f>
        <v>G0299Z 17Y BLC2 Curncy</v>
      </c>
      <c r="U49" s="71" t="str">
        <f>LEFT('C2D_list_curncy'!$L49,7)&amp;BBG_GVT_Tickers!U$6&amp;"Y BLC2 Curncy"</f>
        <v>G0299Z 18Y BLC2 Curncy</v>
      </c>
      <c r="V49" s="71" t="str">
        <f>LEFT('C2D_list_curncy'!$L49,7)&amp;BBG_GVT_Tickers!V$6&amp;"Y BLC2 Curncy"</f>
        <v>G0299Z 19Y BLC2 Curncy</v>
      </c>
      <c r="W49" s="71" t="str">
        <f>LEFT('C2D_list_curncy'!$L49,7)&amp;BBG_GVT_Tickers!W$6&amp;"Y BLC2 Curncy"</f>
        <v>G0299Z 20Y BLC2 Curncy</v>
      </c>
      <c r="X49" s="71" t="str">
        <f>LEFT('C2D_list_curncy'!$L49,7)&amp;BBG_GVT_Tickers!X$6&amp;"Y BLC2 Curncy"</f>
        <v>G0299Z 21Y BLC2 Curncy</v>
      </c>
      <c r="Y49" s="71" t="str">
        <f>LEFT('C2D_list_curncy'!$L49,7)&amp;BBG_GVT_Tickers!Y$6&amp;"Y BLC2 Curncy"</f>
        <v>G0299Z 22Y BLC2 Curncy</v>
      </c>
      <c r="Z49" s="71" t="str">
        <f>LEFT('C2D_list_curncy'!$L49,7)&amp;BBG_GVT_Tickers!Z$6&amp;"Y BLC2 Curncy"</f>
        <v>G0299Z 23Y BLC2 Curncy</v>
      </c>
      <c r="AA49" s="71" t="str">
        <f>LEFT('C2D_list_curncy'!$L49,7)&amp;BBG_GVT_Tickers!AA$6&amp;"Y BLC2 Curncy"</f>
        <v>G0299Z 24Y BLC2 Curncy</v>
      </c>
      <c r="AB49" s="71" t="str">
        <f>LEFT('C2D_list_curncy'!$L49,7)&amp;BBG_GVT_Tickers!AB$6&amp;"Y BLC2 Curncy"</f>
        <v>G0299Z 25Y BLC2 Curncy</v>
      </c>
      <c r="AC49" s="71" t="str">
        <f>LEFT('C2D_list_curncy'!$L49,7)&amp;BBG_GVT_Tickers!AC$6&amp;"Y BLC2 Curncy"</f>
        <v>G0299Z 26Y BLC2 Curncy</v>
      </c>
      <c r="AD49" s="71" t="str">
        <f>LEFT('C2D_list_curncy'!$L49,7)&amp;BBG_GVT_Tickers!AD$6&amp;"Y BLC2 Curncy"</f>
        <v>G0299Z 27Y BLC2 Curncy</v>
      </c>
      <c r="AE49" s="71" t="str">
        <f>LEFT('C2D_list_curncy'!$L49,7)&amp;BBG_GVT_Tickers!AE$6&amp;"Y BLC2 Curncy"</f>
        <v>G0299Z 28Y BLC2 Curncy</v>
      </c>
      <c r="AF49" s="71" t="str">
        <f>LEFT('C2D_list_curncy'!$L49,7)&amp;BBG_GVT_Tickers!AF$6&amp;"Y BLC2 Curncy"</f>
        <v>G0299Z 29Y BLC2 Curncy</v>
      </c>
      <c r="AG49" s="71" t="str">
        <f>LEFT('C2D_list_curncy'!$L49,7)&amp;BBG_GVT_Tickers!AG$6&amp;"Y BLC2 Curncy"</f>
        <v>G0299Z 30Y BLC2 Curncy</v>
      </c>
      <c r="AH49" s="71" t="str">
        <f>LEFT('C2D_list_curncy'!$L49,7)&amp;BBG_GVT_Tickers!AH$6&amp;"Y BLC2 Curncy"</f>
        <v>G0299Z 31Y BLC2 Curncy</v>
      </c>
      <c r="AI49" s="71" t="str">
        <f>LEFT('C2D_list_curncy'!$L49,7)&amp;BBG_GVT_Tickers!AI$6&amp;"Y BLC2 Curncy"</f>
        <v>G0299Z 32Y BLC2 Curncy</v>
      </c>
      <c r="AJ49" s="71" t="str">
        <f>LEFT('C2D_list_curncy'!$L49,7)&amp;BBG_GVT_Tickers!AJ$6&amp;"Y BLC2 Curncy"</f>
        <v>G0299Z 33Y BLC2 Curncy</v>
      </c>
      <c r="AK49" s="71" t="str">
        <f>LEFT('C2D_list_curncy'!$L49,7)&amp;BBG_GVT_Tickers!AK$6&amp;"Y BLC2 Curncy"</f>
        <v>G0299Z 34Y BLC2 Curncy</v>
      </c>
      <c r="AL49" s="71" t="str">
        <f>LEFT('C2D_list_curncy'!$L49,7)&amp;BBG_GVT_Tickers!AL$6&amp;"Y BLC2 Curncy"</f>
        <v>G0299Z 35Y BLC2 Curncy</v>
      </c>
      <c r="AM49" s="71" t="str">
        <f>LEFT('C2D_list_curncy'!$L49,7)&amp;BBG_GVT_Tickers!AM$6&amp;"Y BLC2 Curncy"</f>
        <v>G0299Z 36Y BLC2 Curncy</v>
      </c>
      <c r="AN49" s="71" t="str">
        <f>LEFT('C2D_list_curncy'!$L49,7)&amp;BBG_GVT_Tickers!AN$6&amp;"Y BLC2 Curncy"</f>
        <v>G0299Z 37Y BLC2 Curncy</v>
      </c>
      <c r="AO49" s="71" t="str">
        <f>LEFT('C2D_list_curncy'!$L49,7)&amp;BBG_GVT_Tickers!AO$6&amp;"Y BLC2 Curncy"</f>
        <v>G0299Z 38Y BLC2 Curncy</v>
      </c>
      <c r="AP49" s="71" t="str">
        <f>LEFT('C2D_list_curncy'!$L49,7)&amp;BBG_GVT_Tickers!AP$6&amp;"Y BLC2 Curncy"</f>
        <v>G0299Z 39Y BLC2 Curncy</v>
      </c>
      <c r="AQ49" s="71" t="str">
        <f>LEFT('C2D_list_curncy'!$L49,7)&amp;BBG_GVT_Tickers!AQ$6&amp;"Y BLC2 Curncy"</f>
        <v>G0299Z 40Y BLC2 Curncy</v>
      </c>
      <c r="AR49" s="71" t="str">
        <f>LEFT('C2D_list_curncy'!$L49,7)&amp;BBG_GVT_Tickers!AR$6&amp;"Y BLC2 Curncy"</f>
        <v>G0299Z 41Y BLC2 Curncy</v>
      </c>
      <c r="AS49" s="71" t="str">
        <f>LEFT('C2D_list_curncy'!$L49,7)&amp;BBG_GVT_Tickers!AS$6&amp;"Y BLC2 Curncy"</f>
        <v>G0299Z 42Y BLC2 Curncy</v>
      </c>
      <c r="AT49" s="71" t="str">
        <f>LEFT('C2D_list_curncy'!$L49,7)&amp;BBG_GVT_Tickers!AT$6&amp;"Y BLC2 Curncy"</f>
        <v>G0299Z 43Y BLC2 Curncy</v>
      </c>
      <c r="AU49" s="71" t="str">
        <f>LEFT('C2D_list_curncy'!$L49,7)&amp;BBG_GVT_Tickers!AU$6&amp;"Y BLC2 Curncy"</f>
        <v>G0299Z 44Y BLC2 Curncy</v>
      </c>
      <c r="AV49" s="71" t="str">
        <f>LEFT('C2D_list_curncy'!$L49,7)&amp;BBG_GVT_Tickers!AV$6&amp;"Y BLC2 Curncy"</f>
        <v>G0299Z 45Y BLC2 Curncy</v>
      </c>
      <c r="AW49" s="71" t="str">
        <f>LEFT('C2D_list_curncy'!$L49,7)&amp;BBG_GVT_Tickers!AW$6&amp;"Y BLC2 Curncy"</f>
        <v>G0299Z 46Y BLC2 Curncy</v>
      </c>
      <c r="AX49" s="71" t="str">
        <f>LEFT('C2D_list_curncy'!$L49,7)&amp;BBG_GVT_Tickers!AX$6&amp;"Y BLC2 Curncy"</f>
        <v>G0299Z 47Y BLC2 Curncy</v>
      </c>
      <c r="AY49" s="71" t="str">
        <f>LEFT('C2D_list_curncy'!$L49,7)&amp;BBG_GVT_Tickers!AY$6&amp;"Y BLC2 Curncy"</f>
        <v>G0299Z 48Y BLC2 Curncy</v>
      </c>
      <c r="AZ49" s="71" t="str">
        <f>LEFT('C2D_list_curncy'!$L49,7)&amp;BBG_GVT_Tickers!AZ$6&amp;"Y BLC2 Curncy"</f>
        <v>G0299Z 49Y BLC2 Curncy</v>
      </c>
      <c r="BA49" s="71" t="str">
        <f>LEFT('C2D_list_curncy'!$L49,7)&amp;BBG_GVT_Tickers!BA$6&amp;"Y BLC2 Curncy"</f>
        <v>G0299Z 50Y BLC2 Curncy</v>
      </c>
      <c r="BB49" s="71" t="str">
        <f>LEFT('C2D_list_curncy'!$L49,7)&amp;BBG_GVT_Tickers!BB$6&amp;"Y BLC2 Curncy"</f>
        <v>G0299Z 51Y BLC2 Curncy</v>
      </c>
      <c r="BC49" s="71" t="str">
        <f>LEFT('C2D_list_curncy'!$L49,7)&amp;BBG_GVT_Tickers!BC$6&amp;"Y BLC2 Curncy"</f>
        <v>G0299Z 52Y BLC2 Curncy</v>
      </c>
      <c r="BD49" s="71" t="str">
        <f>LEFT('C2D_list_curncy'!$L49,7)&amp;BBG_GVT_Tickers!BD$6&amp;"Y BLC2 Curncy"</f>
        <v>G0299Z 53Y BLC2 Curncy</v>
      </c>
      <c r="BE49" s="71" t="str">
        <f>LEFT('C2D_list_curncy'!$L49,7)&amp;BBG_GVT_Tickers!BE$6&amp;"Y BLC2 Curncy"</f>
        <v>G0299Z 54Y BLC2 Curncy</v>
      </c>
      <c r="BF49" s="71" t="str">
        <f>LEFT('C2D_list_curncy'!$L49,7)&amp;BBG_GVT_Tickers!BF$6&amp;"Y BLC2 Curncy"</f>
        <v>G0299Z 55Y BLC2 Curncy</v>
      </c>
      <c r="BG49" s="71" t="str">
        <f>LEFT('C2D_list_curncy'!$L49,7)&amp;BBG_GVT_Tickers!BG$6&amp;"Y BLC2 Curncy"</f>
        <v>G0299Z 56Y BLC2 Curncy</v>
      </c>
      <c r="BH49" s="71" t="str">
        <f>LEFT('C2D_list_curncy'!$L49,7)&amp;BBG_GVT_Tickers!BH$6&amp;"Y BLC2 Curncy"</f>
        <v>G0299Z 57Y BLC2 Curncy</v>
      </c>
      <c r="BI49" s="71" t="str">
        <f>LEFT('C2D_list_curncy'!$L49,7)&amp;BBG_GVT_Tickers!BI$6&amp;"Y BLC2 Curncy"</f>
        <v>G0299Z 58Y BLC2 Curncy</v>
      </c>
      <c r="BJ49" s="71" t="str">
        <f>LEFT('C2D_list_curncy'!$L49,7)&amp;BBG_GVT_Tickers!BJ$6&amp;"Y BLC2 Curncy"</f>
        <v>G0299Z 59Y BLC2 Curncy</v>
      </c>
      <c r="BK49" s="71" t="str">
        <f>LEFT('C2D_list_curncy'!$L49,7)&amp;BBG_GVT_Tickers!BK$6&amp;"Y BLC2 Curncy"</f>
        <v>G0299Z 60Y BLC2 Curncy</v>
      </c>
    </row>
    <row r="50" spans="2:63" x14ac:dyDescent="0.25">
      <c r="B50" s="65" t="s">
        <v>140</v>
      </c>
      <c r="C50" s="69">
        <v>40</v>
      </c>
      <c r="D50" s="71" t="str">
        <f>LEFT('C2D_list_curncy'!$L50,7)&amp;BBG_GVT_Tickers!D$6&amp;"Y BLC2 Curncy"</f>
        <v>G0217Z 1Y BLC2 Curncy</v>
      </c>
      <c r="E50" s="71" t="str">
        <f>LEFT('C2D_list_curncy'!$L50,7)&amp;BBG_GVT_Tickers!E$6&amp;"Y BLC2 Curncy"</f>
        <v>G0217Z 2Y BLC2 Curncy</v>
      </c>
      <c r="F50" s="71" t="str">
        <f>LEFT('C2D_list_curncy'!$L50,7)&amp;BBG_GVT_Tickers!F$6&amp;"Y BLC2 Curncy"</f>
        <v>G0217Z 3Y BLC2 Curncy</v>
      </c>
      <c r="G50" s="71" t="str">
        <f>LEFT('C2D_list_curncy'!$L50,7)&amp;BBG_GVT_Tickers!G$6&amp;"Y BLC2 Curncy"</f>
        <v>G0217Z 4Y BLC2 Curncy</v>
      </c>
      <c r="H50" s="71" t="str">
        <f>LEFT('C2D_list_curncy'!$L50,7)&amp;BBG_GVT_Tickers!H$6&amp;"Y BLC2 Curncy"</f>
        <v>G0217Z 5Y BLC2 Curncy</v>
      </c>
      <c r="I50" s="71" t="str">
        <f>LEFT('C2D_list_curncy'!$L50,7)&amp;BBG_GVT_Tickers!I$6&amp;"Y BLC2 Curncy"</f>
        <v>G0217Z 6Y BLC2 Curncy</v>
      </c>
      <c r="J50" s="71" t="str">
        <f>LEFT('C2D_list_curncy'!$L50,7)&amp;BBG_GVT_Tickers!J$6&amp;"Y BLC2 Curncy"</f>
        <v>G0217Z 7Y BLC2 Curncy</v>
      </c>
      <c r="K50" s="71" t="str">
        <f>LEFT('C2D_list_curncy'!$L50,7)&amp;BBG_GVT_Tickers!K$6&amp;"Y BLC2 Curncy"</f>
        <v>G0217Z 8Y BLC2 Curncy</v>
      </c>
      <c r="L50" s="71" t="str">
        <f>LEFT('C2D_list_curncy'!$L50,7)&amp;BBG_GVT_Tickers!L$6&amp;"Y BLC2 Curncy"</f>
        <v>G0217Z 9Y BLC2 Curncy</v>
      </c>
      <c r="M50" s="71" t="str">
        <f>LEFT('C2D_list_curncy'!$L50,7)&amp;BBG_GVT_Tickers!M$6&amp;"Y BLC2 Curncy"</f>
        <v>G0217Z 10Y BLC2 Curncy</v>
      </c>
      <c r="N50" s="71" t="str">
        <f>LEFT('C2D_list_curncy'!$L50,7)&amp;BBG_GVT_Tickers!N$6&amp;"Y BLC2 Curncy"</f>
        <v>G0217Z 11Y BLC2 Curncy</v>
      </c>
      <c r="O50" s="71" t="str">
        <f>LEFT('C2D_list_curncy'!$L50,7)&amp;BBG_GVT_Tickers!O$6&amp;"Y BLC2 Curncy"</f>
        <v>G0217Z 12Y BLC2 Curncy</v>
      </c>
      <c r="P50" s="71" t="str">
        <f>LEFT('C2D_list_curncy'!$L50,7)&amp;BBG_GVT_Tickers!P$6&amp;"Y BLC2 Curncy"</f>
        <v>G0217Z 13Y BLC2 Curncy</v>
      </c>
      <c r="Q50" s="71" t="str">
        <f>LEFT('C2D_list_curncy'!$L50,7)&amp;BBG_GVT_Tickers!Q$6&amp;"Y BLC2 Curncy"</f>
        <v>G0217Z 14Y BLC2 Curncy</v>
      </c>
      <c r="R50" s="71" t="str">
        <f>LEFT('C2D_list_curncy'!$L50,7)&amp;BBG_GVT_Tickers!R$6&amp;"Y BLC2 Curncy"</f>
        <v>G0217Z 15Y BLC2 Curncy</v>
      </c>
      <c r="S50" s="71" t="str">
        <f>LEFT('C2D_list_curncy'!$L50,7)&amp;BBG_GVT_Tickers!S$6&amp;"Y BLC2 Curncy"</f>
        <v>G0217Z 16Y BLC2 Curncy</v>
      </c>
      <c r="T50" s="71" t="str">
        <f>LEFT('C2D_list_curncy'!$L50,7)&amp;BBG_GVT_Tickers!T$6&amp;"Y BLC2 Curncy"</f>
        <v>G0217Z 17Y BLC2 Curncy</v>
      </c>
      <c r="U50" s="71" t="str">
        <f>LEFT('C2D_list_curncy'!$L50,7)&amp;BBG_GVT_Tickers!U$6&amp;"Y BLC2 Curncy"</f>
        <v>G0217Z 18Y BLC2 Curncy</v>
      </c>
      <c r="V50" s="71" t="str">
        <f>LEFT('C2D_list_curncy'!$L50,7)&amp;BBG_GVT_Tickers!V$6&amp;"Y BLC2 Curncy"</f>
        <v>G0217Z 19Y BLC2 Curncy</v>
      </c>
      <c r="W50" s="71" t="str">
        <f>LEFT('C2D_list_curncy'!$L50,7)&amp;BBG_GVT_Tickers!W$6&amp;"Y BLC2 Curncy"</f>
        <v>G0217Z 20Y BLC2 Curncy</v>
      </c>
      <c r="X50" s="71" t="str">
        <f>LEFT('C2D_list_curncy'!$L50,7)&amp;BBG_GVT_Tickers!X$6&amp;"Y BLC2 Curncy"</f>
        <v>G0217Z 21Y BLC2 Curncy</v>
      </c>
      <c r="Y50" s="71" t="str">
        <f>LEFT('C2D_list_curncy'!$L50,7)&amp;BBG_GVT_Tickers!Y$6&amp;"Y BLC2 Curncy"</f>
        <v>G0217Z 22Y BLC2 Curncy</v>
      </c>
      <c r="Z50" s="71" t="str">
        <f>LEFT('C2D_list_curncy'!$L50,7)&amp;BBG_GVT_Tickers!Z$6&amp;"Y BLC2 Curncy"</f>
        <v>G0217Z 23Y BLC2 Curncy</v>
      </c>
      <c r="AA50" s="71" t="str">
        <f>LEFT('C2D_list_curncy'!$L50,7)&amp;BBG_GVT_Tickers!AA$6&amp;"Y BLC2 Curncy"</f>
        <v>G0217Z 24Y BLC2 Curncy</v>
      </c>
      <c r="AB50" s="71" t="str">
        <f>LEFT('C2D_list_curncy'!$L50,7)&amp;BBG_GVT_Tickers!AB$6&amp;"Y BLC2 Curncy"</f>
        <v>G0217Z 25Y BLC2 Curncy</v>
      </c>
      <c r="AC50" s="71" t="str">
        <f>LEFT('C2D_list_curncy'!$L50,7)&amp;BBG_GVT_Tickers!AC$6&amp;"Y BLC2 Curncy"</f>
        <v>G0217Z 26Y BLC2 Curncy</v>
      </c>
      <c r="AD50" s="71" t="str">
        <f>LEFT('C2D_list_curncy'!$L50,7)&amp;BBG_GVT_Tickers!AD$6&amp;"Y BLC2 Curncy"</f>
        <v>G0217Z 27Y BLC2 Curncy</v>
      </c>
      <c r="AE50" s="71" t="str">
        <f>LEFT('C2D_list_curncy'!$L50,7)&amp;BBG_GVT_Tickers!AE$6&amp;"Y BLC2 Curncy"</f>
        <v>G0217Z 28Y BLC2 Curncy</v>
      </c>
      <c r="AF50" s="71" t="str">
        <f>LEFT('C2D_list_curncy'!$L50,7)&amp;BBG_GVT_Tickers!AF$6&amp;"Y BLC2 Curncy"</f>
        <v>G0217Z 29Y BLC2 Curncy</v>
      </c>
      <c r="AG50" s="71" t="str">
        <f>LEFT('C2D_list_curncy'!$L50,7)&amp;BBG_GVT_Tickers!AG$6&amp;"Y BLC2 Curncy"</f>
        <v>G0217Z 30Y BLC2 Curncy</v>
      </c>
      <c r="AH50" s="71" t="str">
        <f>LEFT('C2D_list_curncy'!$L50,7)&amp;BBG_GVT_Tickers!AH$6&amp;"Y BLC2 Curncy"</f>
        <v>G0217Z 31Y BLC2 Curncy</v>
      </c>
      <c r="AI50" s="71" t="str">
        <f>LEFT('C2D_list_curncy'!$L50,7)&amp;BBG_GVT_Tickers!AI$6&amp;"Y BLC2 Curncy"</f>
        <v>G0217Z 32Y BLC2 Curncy</v>
      </c>
      <c r="AJ50" s="71" t="str">
        <f>LEFT('C2D_list_curncy'!$L50,7)&amp;BBG_GVT_Tickers!AJ$6&amp;"Y BLC2 Curncy"</f>
        <v>G0217Z 33Y BLC2 Curncy</v>
      </c>
      <c r="AK50" s="71" t="str">
        <f>LEFT('C2D_list_curncy'!$L50,7)&amp;BBG_GVT_Tickers!AK$6&amp;"Y BLC2 Curncy"</f>
        <v>G0217Z 34Y BLC2 Curncy</v>
      </c>
      <c r="AL50" s="71" t="str">
        <f>LEFT('C2D_list_curncy'!$L50,7)&amp;BBG_GVT_Tickers!AL$6&amp;"Y BLC2 Curncy"</f>
        <v>G0217Z 35Y BLC2 Curncy</v>
      </c>
      <c r="AM50" s="71" t="str">
        <f>LEFT('C2D_list_curncy'!$L50,7)&amp;BBG_GVT_Tickers!AM$6&amp;"Y BLC2 Curncy"</f>
        <v>G0217Z 36Y BLC2 Curncy</v>
      </c>
      <c r="AN50" s="71" t="str">
        <f>LEFT('C2D_list_curncy'!$L50,7)&amp;BBG_GVT_Tickers!AN$6&amp;"Y BLC2 Curncy"</f>
        <v>G0217Z 37Y BLC2 Curncy</v>
      </c>
      <c r="AO50" s="71" t="str">
        <f>LEFT('C2D_list_curncy'!$L50,7)&amp;BBG_GVT_Tickers!AO$6&amp;"Y BLC2 Curncy"</f>
        <v>G0217Z 38Y BLC2 Curncy</v>
      </c>
      <c r="AP50" s="71" t="str">
        <f>LEFT('C2D_list_curncy'!$L50,7)&amp;BBG_GVT_Tickers!AP$6&amp;"Y BLC2 Curncy"</f>
        <v>G0217Z 39Y BLC2 Curncy</v>
      </c>
      <c r="AQ50" s="71" t="str">
        <f>LEFT('C2D_list_curncy'!$L50,7)&amp;BBG_GVT_Tickers!AQ$6&amp;"Y BLC2 Curncy"</f>
        <v>G0217Z 40Y BLC2 Curncy</v>
      </c>
      <c r="AR50" s="71" t="str">
        <f>LEFT('C2D_list_curncy'!$L50,7)&amp;BBG_GVT_Tickers!AR$6&amp;"Y BLC2 Curncy"</f>
        <v>G0217Z 41Y BLC2 Curncy</v>
      </c>
      <c r="AS50" s="71" t="str">
        <f>LEFT('C2D_list_curncy'!$L50,7)&amp;BBG_GVT_Tickers!AS$6&amp;"Y BLC2 Curncy"</f>
        <v>G0217Z 42Y BLC2 Curncy</v>
      </c>
      <c r="AT50" s="71" t="str">
        <f>LEFT('C2D_list_curncy'!$L50,7)&amp;BBG_GVT_Tickers!AT$6&amp;"Y BLC2 Curncy"</f>
        <v>G0217Z 43Y BLC2 Curncy</v>
      </c>
      <c r="AU50" s="71" t="str">
        <f>LEFT('C2D_list_curncy'!$L50,7)&amp;BBG_GVT_Tickers!AU$6&amp;"Y BLC2 Curncy"</f>
        <v>G0217Z 44Y BLC2 Curncy</v>
      </c>
      <c r="AV50" s="71" t="str">
        <f>LEFT('C2D_list_curncy'!$L50,7)&amp;BBG_GVT_Tickers!AV$6&amp;"Y BLC2 Curncy"</f>
        <v>G0217Z 45Y BLC2 Curncy</v>
      </c>
      <c r="AW50" s="71" t="str">
        <f>LEFT('C2D_list_curncy'!$L50,7)&amp;BBG_GVT_Tickers!AW$6&amp;"Y BLC2 Curncy"</f>
        <v>G0217Z 46Y BLC2 Curncy</v>
      </c>
      <c r="AX50" s="71" t="str">
        <f>LEFT('C2D_list_curncy'!$L50,7)&amp;BBG_GVT_Tickers!AX$6&amp;"Y BLC2 Curncy"</f>
        <v>G0217Z 47Y BLC2 Curncy</v>
      </c>
      <c r="AY50" s="71" t="str">
        <f>LEFT('C2D_list_curncy'!$L50,7)&amp;BBG_GVT_Tickers!AY$6&amp;"Y BLC2 Curncy"</f>
        <v>G0217Z 48Y BLC2 Curncy</v>
      </c>
      <c r="AZ50" s="71" t="str">
        <f>LEFT('C2D_list_curncy'!$L50,7)&amp;BBG_GVT_Tickers!AZ$6&amp;"Y BLC2 Curncy"</f>
        <v>G0217Z 49Y BLC2 Curncy</v>
      </c>
      <c r="BA50" s="71" t="str">
        <f>LEFT('C2D_list_curncy'!$L50,7)&amp;BBG_GVT_Tickers!BA$6&amp;"Y BLC2 Curncy"</f>
        <v>G0217Z 50Y BLC2 Curncy</v>
      </c>
      <c r="BB50" s="71" t="str">
        <f>LEFT('C2D_list_curncy'!$L50,7)&amp;BBG_GVT_Tickers!BB$6&amp;"Y BLC2 Curncy"</f>
        <v>G0217Z 51Y BLC2 Curncy</v>
      </c>
      <c r="BC50" s="71" t="str">
        <f>LEFT('C2D_list_curncy'!$L50,7)&amp;BBG_GVT_Tickers!BC$6&amp;"Y BLC2 Curncy"</f>
        <v>G0217Z 52Y BLC2 Curncy</v>
      </c>
      <c r="BD50" s="71" t="str">
        <f>LEFT('C2D_list_curncy'!$L50,7)&amp;BBG_GVT_Tickers!BD$6&amp;"Y BLC2 Curncy"</f>
        <v>G0217Z 53Y BLC2 Curncy</v>
      </c>
      <c r="BE50" s="71" t="str">
        <f>LEFT('C2D_list_curncy'!$L50,7)&amp;BBG_GVT_Tickers!BE$6&amp;"Y BLC2 Curncy"</f>
        <v>G0217Z 54Y BLC2 Curncy</v>
      </c>
      <c r="BF50" s="71" t="str">
        <f>LEFT('C2D_list_curncy'!$L50,7)&amp;BBG_GVT_Tickers!BF$6&amp;"Y BLC2 Curncy"</f>
        <v>G0217Z 55Y BLC2 Curncy</v>
      </c>
      <c r="BG50" s="71" t="str">
        <f>LEFT('C2D_list_curncy'!$L50,7)&amp;BBG_GVT_Tickers!BG$6&amp;"Y BLC2 Curncy"</f>
        <v>G0217Z 56Y BLC2 Curncy</v>
      </c>
      <c r="BH50" s="71" t="str">
        <f>LEFT('C2D_list_curncy'!$L50,7)&amp;BBG_GVT_Tickers!BH$6&amp;"Y BLC2 Curncy"</f>
        <v>G0217Z 57Y BLC2 Curncy</v>
      </c>
      <c r="BI50" s="71" t="str">
        <f>LEFT('C2D_list_curncy'!$L50,7)&amp;BBG_GVT_Tickers!BI$6&amp;"Y BLC2 Curncy"</f>
        <v>G0217Z 58Y BLC2 Curncy</v>
      </c>
      <c r="BJ50" s="71" t="str">
        <f>LEFT('C2D_list_curncy'!$L50,7)&amp;BBG_GVT_Tickers!BJ$6&amp;"Y BLC2 Curncy"</f>
        <v>G0217Z 59Y BLC2 Curncy</v>
      </c>
      <c r="BK50" s="71" t="str">
        <f>LEFT('C2D_list_curncy'!$L50,7)&amp;BBG_GVT_Tickers!BK$6&amp;"Y BLC2 Curncy"</f>
        <v>G0217Z 60Y BLC2 Curncy</v>
      </c>
    </row>
    <row r="51" spans="2:63" x14ac:dyDescent="0.25">
      <c r="B51" s="65" t="s">
        <v>40</v>
      </c>
      <c r="C51" s="69">
        <v>41</v>
      </c>
      <c r="D51" s="71" t="str">
        <f>LEFT('C2D_list_curncy'!$L51,7)&amp;BBG_GVT_Tickers!D$6&amp;"Y BLC2 Curncy"</f>
        <v>G0095Z 1Y BLC2 Curncy</v>
      </c>
      <c r="E51" s="71" t="str">
        <f>LEFT('C2D_list_curncy'!$L51,7)&amp;BBG_GVT_Tickers!E$6&amp;"Y BLC2 Curncy"</f>
        <v>G0095Z 2Y BLC2 Curncy</v>
      </c>
      <c r="F51" s="71" t="str">
        <f>LEFT('C2D_list_curncy'!$L51,7)&amp;BBG_GVT_Tickers!F$6&amp;"Y BLC2 Curncy"</f>
        <v>G0095Z 3Y BLC2 Curncy</v>
      </c>
      <c r="G51" s="71" t="str">
        <f>LEFT('C2D_list_curncy'!$L51,7)&amp;BBG_GVT_Tickers!G$6&amp;"Y BLC2 Curncy"</f>
        <v>G0095Z 4Y BLC2 Curncy</v>
      </c>
      <c r="H51" s="71" t="str">
        <f>LEFT('C2D_list_curncy'!$L51,7)&amp;BBG_GVT_Tickers!H$6&amp;"Y BLC2 Curncy"</f>
        <v>G0095Z 5Y BLC2 Curncy</v>
      </c>
      <c r="I51" s="71" t="str">
        <f>LEFT('C2D_list_curncy'!$L51,7)&amp;BBG_GVT_Tickers!I$6&amp;"Y BLC2 Curncy"</f>
        <v>G0095Z 6Y BLC2 Curncy</v>
      </c>
      <c r="J51" s="71" t="str">
        <f>LEFT('C2D_list_curncy'!$L51,7)&amp;BBG_GVT_Tickers!J$6&amp;"Y BLC2 Curncy"</f>
        <v>G0095Z 7Y BLC2 Curncy</v>
      </c>
      <c r="K51" s="71" t="str">
        <f>LEFT('C2D_list_curncy'!$L51,7)&amp;BBG_GVT_Tickers!K$6&amp;"Y BLC2 Curncy"</f>
        <v>G0095Z 8Y BLC2 Curncy</v>
      </c>
      <c r="L51" s="71" t="str">
        <f>LEFT('C2D_list_curncy'!$L51,7)&amp;BBG_GVT_Tickers!L$6&amp;"Y BLC2 Curncy"</f>
        <v>G0095Z 9Y BLC2 Curncy</v>
      </c>
      <c r="M51" s="71" t="str">
        <f>LEFT('C2D_list_curncy'!$L51,7)&amp;BBG_GVT_Tickers!M$6&amp;"Y BLC2 Curncy"</f>
        <v>G0095Z 10Y BLC2 Curncy</v>
      </c>
      <c r="N51" s="71" t="str">
        <f>LEFT('C2D_list_curncy'!$L51,7)&amp;BBG_GVT_Tickers!N$6&amp;"Y BLC2 Curncy"</f>
        <v>G0095Z 11Y BLC2 Curncy</v>
      </c>
      <c r="O51" s="71" t="str">
        <f>LEFT('C2D_list_curncy'!$L51,7)&amp;BBG_GVT_Tickers!O$6&amp;"Y BLC2 Curncy"</f>
        <v>G0095Z 12Y BLC2 Curncy</v>
      </c>
      <c r="P51" s="71" t="str">
        <f>LEFT('C2D_list_curncy'!$L51,7)&amp;BBG_GVT_Tickers!P$6&amp;"Y BLC2 Curncy"</f>
        <v>G0095Z 13Y BLC2 Curncy</v>
      </c>
      <c r="Q51" s="71" t="str">
        <f>LEFT('C2D_list_curncy'!$L51,7)&amp;BBG_GVT_Tickers!Q$6&amp;"Y BLC2 Curncy"</f>
        <v>G0095Z 14Y BLC2 Curncy</v>
      </c>
      <c r="R51" s="71" t="str">
        <f>LEFT('C2D_list_curncy'!$L51,7)&amp;BBG_GVT_Tickers!R$6&amp;"Y BLC2 Curncy"</f>
        <v>G0095Z 15Y BLC2 Curncy</v>
      </c>
      <c r="S51" s="71" t="str">
        <f>LEFT('C2D_list_curncy'!$L51,7)&amp;BBG_GVT_Tickers!S$6&amp;"Y BLC2 Curncy"</f>
        <v>G0095Z 16Y BLC2 Curncy</v>
      </c>
      <c r="T51" s="71" t="str">
        <f>LEFT('C2D_list_curncy'!$L51,7)&amp;BBG_GVT_Tickers!T$6&amp;"Y BLC2 Curncy"</f>
        <v>G0095Z 17Y BLC2 Curncy</v>
      </c>
      <c r="U51" s="71" t="str">
        <f>LEFT('C2D_list_curncy'!$L51,7)&amp;BBG_GVT_Tickers!U$6&amp;"Y BLC2 Curncy"</f>
        <v>G0095Z 18Y BLC2 Curncy</v>
      </c>
      <c r="V51" s="71" t="str">
        <f>LEFT('C2D_list_curncy'!$L51,7)&amp;BBG_GVT_Tickers!V$6&amp;"Y BLC2 Curncy"</f>
        <v>G0095Z 19Y BLC2 Curncy</v>
      </c>
      <c r="W51" s="71" t="str">
        <f>LEFT('C2D_list_curncy'!$L51,7)&amp;BBG_GVT_Tickers!W$6&amp;"Y BLC2 Curncy"</f>
        <v>G0095Z 20Y BLC2 Curncy</v>
      </c>
      <c r="X51" s="71" t="str">
        <f>LEFT('C2D_list_curncy'!$L51,7)&amp;BBG_GVT_Tickers!X$6&amp;"Y BLC2 Curncy"</f>
        <v>G0095Z 21Y BLC2 Curncy</v>
      </c>
      <c r="Y51" s="71" t="str">
        <f>LEFT('C2D_list_curncy'!$L51,7)&amp;BBG_GVT_Tickers!Y$6&amp;"Y BLC2 Curncy"</f>
        <v>G0095Z 22Y BLC2 Curncy</v>
      </c>
      <c r="Z51" s="71" t="str">
        <f>LEFT('C2D_list_curncy'!$L51,7)&amp;BBG_GVT_Tickers!Z$6&amp;"Y BLC2 Curncy"</f>
        <v>G0095Z 23Y BLC2 Curncy</v>
      </c>
      <c r="AA51" s="71" t="str">
        <f>LEFT('C2D_list_curncy'!$L51,7)&amp;BBG_GVT_Tickers!AA$6&amp;"Y BLC2 Curncy"</f>
        <v>G0095Z 24Y BLC2 Curncy</v>
      </c>
      <c r="AB51" s="71" t="str">
        <f>LEFT('C2D_list_curncy'!$L51,7)&amp;BBG_GVT_Tickers!AB$6&amp;"Y BLC2 Curncy"</f>
        <v>G0095Z 25Y BLC2 Curncy</v>
      </c>
      <c r="AC51" s="71" t="str">
        <f>LEFT('C2D_list_curncy'!$L51,7)&amp;BBG_GVT_Tickers!AC$6&amp;"Y BLC2 Curncy"</f>
        <v>G0095Z 26Y BLC2 Curncy</v>
      </c>
      <c r="AD51" s="71" t="str">
        <f>LEFT('C2D_list_curncy'!$L51,7)&amp;BBG_GVT_Tickers!AD$6&amp;"Y BLC2 Curncy"</f>
        <v>G0095Z 27Y BLC2 Curncy</v>
      </c>
      <c r="AE51" s="71" t="str">
        <f>LEFT('C2D_list_curncy'!$L51,7)&amp;BBG_GVT_Tickers!AE$6&amp;"Y BLC2 Curncy"</f>
        <v>G0095Z 28Y BLC2 Curncy</v>
      </c>
      <c r="AF51" s="71" t="str">
        <f>LEFT('C2D_list_curncy'!$L51,7)&amp;BBG_GVT_Tickers!AF$6&amp;"Y BLC2 Curncy"</f>
        <v>G0095Z 29Y BLC2 Curncy</v>
      </c>
      <c r="AG51" s="71" t="str">
        <f>LEFT('C2D_list_curncy'!$L51,7)&amp;BBG_GVT_Tickers!AG$6&amp;"Y BLC2 Curncy"</f>
        <v>G0095Z 30Y BLC2 Curncy</v>
      </c>
      <c r="AH51" s="71" t="str">
        <f>LEFT('C2D_list_curncy'!$L51,7)&amp;BBG_GVT_Tickers!AH$6&amp;"Y BLC2 Curncy"</f>
        <v>G0095Z 31Y BLC2 Curncy</v>
      </c>
      <c r="AI51" s="71" t="str">
        <f>LEFT('C2D_list_curncy'!$L51,7)&amp;BBG_GVT_Tickers!AI$6&amp;"Y BLC2 Curncy"</f>
        <v>G0095Z 32Y BLC2 Curncy</v>
      </c>
      <c r="AJ51" s="71" t="str">
        <f>LEFT('C2D_list_curncy'!$L51,7)&amp;BBG_GVT_Tickers!AJ$6&amp;"Y BLC2 Curncy"</f>
        <v>G0095Z 33Y BLC2 Curncy</v>
      </c>
      <c r="AK51" s="71" t="str">
        <f>LEFT('C2D_list_curncy'!$L51,7)&amp;BBG_GVT_Tickers!AK$6&amp;"Y BLC2 Curncy"</f>
        <v>G0095Z 34Y BLC2 Curncy</v>
      </c>
      <c r="AL51" s="71" t="str">
        <f>LEFT('C2D_list_curncy'!$L51,7)&amp;BBG_GVT_Tickers!AL$6&amp;"Y BLC2 Curncy"</f>
        <v>G0095Z 35Y BLC2 Curncy</v>
      </c>
      <c r="AM51" s="71" t="str">
        <f>LEFT('C2D_list_curncy'!$L51,7)&amp;BBG_GVT_Tickers!AM$6&amp;"Y BLC2 Curncy"</f>
        <v>G0095Z 36Y BLC2 Curncy</v>
      </c>
      <c r="AN51" s="71" t="str">
        <f>LEFT('C2D_list_curncy'!$L51,7)&amp;BBG_GVT_Tickers!AN$6&amp;"Y BLC2 Curncy"</f>
        <v>G0095Z 37Y BLC2 Curncy</v>
      </c>
      <c r="AO51" s="71" t="str">
        <f>LEFT('C2D_list_curncy'!$L51,7)&amp;BBG_GVT_Tickers!AO$6&amp;"Y BLC2 Curncy"</f>
        <v>G0095Z 38Y BLC2 Curncy</v>
      </c>
      <c r="AP51" s="71" t="str">
        <f>LEFT('C2D_list_curncy'!$L51,7)&amp;BBG_GVT_Tickers!AP$6&amp;"Y BLC2 Curncy"</f>
        <v>G0095Z 39Y BLC2 Curncy</v>
      </c>
      <c r="AQ51" s="71" t="str">
        <f>LEFT('C2D_list_curncy'!$L51,7)&amp;BBG_GVT_Tickers!AQ$6&amp;"Y BLC2 Curncy"</f>
        <v>G0095Z 40Y BLC2 Curncy</v>
      </c>
      <c r="AR51" s="71" t="str">
        <f>LEFT('C2D_list_curncy'!$L51,7)&amp;BBG_GVT_Tickers!AR$6&amp;"Y BLC2 Curncy"</f>
        <v>G0095Z 41Y BLC2 Curncy</v>
      </c>
      <c r="AS51" s="71" t="str">
        <f>LEFT('C2D_list_curncy'!$L51,7)&amp;BBG_GVT_Tickers!AS$6&amp;"Y BLC2 Curncy"</f>
        <v>G0095Z 42Y BLC2 Curncy</v>
      </c>
      <c r="AT51" s="71" t="str">
        <f>LEFT('C2D_list_curncy'!$L51,7)&amp;BBG_GVT_Tickers!AT$6&amp;"Y BLC2 Curncy"</f>
        <v>G0095Z 43Y BLC2 Curncy</v>
      </c>
      <c r="AU51" s="71" t="str">
        <f>LEFT('C2D_list_curncy'!$L51,7)&amp;BBG_GVT_Tickers!AU$6&amp;"Y BLC2 Curncy"</f>
        <v>G0095Z 44Y BLC2 Curncy</v>
      </c>
      <c r="AV51" s="71" t="str">
        <f>LEFT('C2D_list_curncy'!$L51,7)&amp;BBG_GVT_Tickers!AV$6&amp;"Y BLC2 Curncy"</f>
        <v>G0095Z 45Y BLC2 Curncy</v>
      </c>
      <c r="AW51" s="71" t="str">
        <f>LEFT('C2D_list_curncy'!$L51,7)&amp;BBG_GVT_Tickers!AW$6&amp;"Y BLC2 Curncy"</f>
        <v>G0095Z 46Y BLC2 Curncy</v>
      </c>
      <c r="AX51" s="71" t="str">
        <f>LEFT('C2D_list_curncy'!$L51,7)&amp;BBG_GVT_Tickers!AX$6&amp;"Y BLC2 Curncy"</f>
        <v>G0095Z 47Y BLC2 Curncy</v>
      </c>
      <c r="AY51" s="71" t="str">
        <f>LEFT('C2D_list_curncy'!$L51,7)&amp;BBG_GVT_Tickers!AY$6&amp;"Y BLC2 Curncy"</f>
        <v>G0095Z 48Y BLC2 Curncy</v>
      </c>
      <c r="AZ51" s="71" t="str">
        <f>LEFT('C2D_list_curncy'!$L51,7)&amp;BBG_GVT_Tickers!AZ$6&amp;"Y BLC2 Curncy"</f>
        <v>G0095Z 49Y BLC2 Curncy</v>
      </c>
      <c r="BA51" s="71" t="str">
        <f>LEFT('C2D_list_curncy'!$L51,7)&amp;BBG_GVT_Tickers!BA$6&amp;"Y BLC2 Curncy"</f>
        <v>G0095Z 50Y BLC2 Curncy</v>
      </c>
      <c r="BB51" s="71" t="str">
        <f>LEFT('C2D_list_curncy'!$L51,7)&amp;BBG_GVT_Tickers!BB$6&amp;"Y BLC2 Curncy"</f>
        <v>G0095Z 51Y BLC2 Curncy</v>
      </c>
      <c r="BC51" s="71" t="str">
        <f>LEFT('C2D_list_curncy'!$L51,7)&amp;BBG_GVT_Tickers!BC$6&amp;"Y BLC2 Curncy"</f>
        <v>G0095Z 52Y BLC2 Curncy</v>
      </c>
      <c r="BD51" s="71" t="str">
        <f>LEFT('C2D_list_curncy'!$L51,7)&amp;BBG_GVT_Tickers!BD$6&amp;"Y BLC2 Curncy"</f>
        <v>G0095Z 53Y BLC2 Curncy</v>
      </c>
      <c r="BE51" s="71" t="str">
        <f>LEFT('C2D_list_curncy'!$L51,7)&amp;BBG_GVT_Tickers!BE$6&amp;"Y BLC2 Curncy"</f>
        <v>G0095Z 54Y BLC2 Curncy</v>
      </c>
      <c r="BF51" s="71" t="str">
        <f>LEFT('C2D_list_curncy'!$L51,7)&amp;BBG_GVT_Tickers!BF$6&amp;"Y BLC2 Curncy"</f>
        <v>G0095Z 55Y BLC2 Curncy</v>
      </c>
      <c r="BG51" s="71" t="str">
        <f>LEFT('C2D_list_curncy'!$L51,7)&amp;BBG_GVT_Tickers!BG$6&amp;"Y BLC2 Curncy"</f>
        <v>G0095Z 56Y BLC2 Curncy</v>
      </c>
      <c r="BH51" s="71" t="str">
        <f>LEFT('C2D_list_curncy'!$L51,7)&amp;BBG_GVT_Tickers!BH$6&amp;"Y BLC2 Curncy"</f>
        <v>G0095Z 57Y BLC2 Curncy</v>
      </c>
      <c r="BI51" s="71" t="str">
        <f>LEFT('C2D_list_curncy'!$L51,7)&amp;BBG_GVT_Tickers!BI$6&amp;"Y BLC2 Curncy"</f>
        <v>G0095Z 58Y BLC2 Curncy</v>
      </c>
      <c r="BJ51" s="71" t="str">
        <f>LEFT('C2D_list_curncy'!$L51,7)&amp;BBG_GVT_Tickers!BJ$6&amp;"Y BLC2 Curncy"</f>
        <v>G0095Z 59Y BLC2 Curncy</v>
      </c>
      <c r="BK51" s="71" t="str">
        <f>LEFT('C2D_list_curncy'!$L51,7)&amp;BBG_GVT_Tickers!BK$6&amp;"Y BLC2 Curncy"</f>
        <v>G0095Z 60Y BLC2 Curncy</v>
      </c>
    </row>
    <row r="52" spans="2:63" x14ac:dyDescent="0.25">
      <c r="B52" s="65" t="s">
        <v>43</v>
      </c>
      <c r="C52" s="69">
        <v>42</v>
      </c>
      <c r="D52" s="71" t="str">
        <f>"BI0571Z "&amp;D$6&amp;"Y BVLI Curncy"</f>
        <v>BI0571Z 1Y BVLI Curncy</v>
      </c>
      <c r="E52" s="71" t="str">
        <f t="shared" ref="E52:BK52" si="2">"BI0571Z "&amp;E$6&amp;"Y BVLI Curncy"</f>
        <v>BI0571Z 2Y BVLI Curncy</v>
      </c>
      <c r="F52" s="71" t="str">
        <f t="shared" si="2"/>
        <v>BI0571Z 3Y BVLI Curncy</v>
      </c>
      <c r="G52" s="71" t="str">
        <f t="shared" si="2"/>
        <v>BI0571Z 4Y BVLI Curncy</v>
      </c>
      <c r="H52" s="71" t="str">
        <f t="shared" si="2"/>
        <v>BI0571Z 5Y BVLI Curncy</v>
      </c>
      <c r="I52" s="71" t="str">
        <f t="shared" si="2"/>
        <v>BI0571Z 6Y BVLI Curncy</v>
      </c>
      <c r="J52" s="71" t="str">
        <f t="shared" si="2"/>
        <v>BI0571Z 7Y BVLI Curncy</v>
      </c>
      <c r="K52" s="71" t="str">
        <f t="shared" si="2"/>
        <v>BI0571Z 8Y BVLI Curncy</v>
      </c>
      <c r="L52" s="71" t="str">
        <f t="shared" si="2"/>
        <v>BI0571Z 9Y BVLI Curncy</v>
      </c>
      <c r="M52" s="71" t="str">
        <f t="shared" si="2"/>
        <v>BI0571Z 10Y BVLI Curncy</v>
      </c>
      <c r="N52" s="71" t="str">
        <f t="shared" si="2"/>
        <v>BI0571Z 11Y BVLI Curncy</v>
      </c>
      <c r="O52" s="71" t="str">
        <f t="shared" si="2"/>
        <v>BI0571Z 12Y BVLI Curncy</v>
      </c>
      <c r="P52" s="71" t="str">
        <f t="shared" si="2"/>
        <v>BI0571Z 13Y BVLI Curncy</v>
      </c>
      <c r="Q52" s="71" t="str">
        <f t="shared" si="2"/>
        <v>BI0571Z 14Y BVLI Curncy</v>
      </c>
      <c r="R52" s="71" t="str">
        <f t="shared" si="2"/>
        <v>BI0571Z 15Y BVLI Curncy</v>
      </c>
      <c r="S52" s="71" t="str">
        <f t="shared" si="2"/>
        <v>BI0571Z 16Y BVLI Curncy</v>
      </c>
      <c r="T52" s="71" t="str">
        <f t="shared" si="2"/>
        <v>BI0571Z 17Y BVLI Curncy</v>
      </c>
      <c r="U52" s="71" t="str">
        <f t="shared" si="2"/>
        <v>BI0571Z 18Y BVLI Curncy</v>
      </c>
      <c r="V52" s="71" t="str">
        <f t="shared" si="2"/>
        <v>BI0571Z 19Y BVLI Curncy</v>
      </c>
      <c r="W52" s="71" t="str">
        <f t="shared" si="2"/>
        <v>BI0571Z 20Y BVLI Curncy</v>
      </c>
      <c r="X52" s="71" t="str">
        <f t="shared" si="2"/>
        <v>BI0571Z 21Y BVLI Curncy</v>
      </c>
      <c r="Y52" s="71" t="str">
        <f t="shared" si="2"/>
        <v>BI0571Z 22Y BVLI Curncy</v>
      </c>
      <c r="Z52" s="71" t="str">
        <f t="shared" si="2"/>
        <v>BI0571Z 23Y BVLI Curncy</v>
      </c>
      <c r="AA52" s="71" t="str">
        <f t="shared" si="2"/>
        <v>BI0571Z 24Y BVLI Curncy</v>
      </c>
      <c r="AB52" s="71" t="str">
        <f t="shared" si="2"/>
        <v>BI0571Z 25Y BVLI Curncy</v>
      </c>
      <c r="AC52" s="71" t="str">
        <f t="shared" si="2"/>
        <v>BI0571Z 26Y BVLI Curncy</v>
      </c>
      <c r="AD52" s="71" t="str">
        <f t="shared" si="2"/>
        <v>BI0571Z 27Y BVLI Curncy</v>
      </c>
      <c r="AE52" s="71" t="str">
        <f t="shared" si="2"/>
        <v>BI0571Z 28Y BVLI Curncy</v>
      </c>
      <c r="AF52" s="71" t="str">
        <f t="shared" si="2"/>
        <v>BI0571Z 29Y BVLI Curncy</v>
      </c>
      <c r="AG52" s="71" t="str">
        <f t="shared" si="2"/>
        <v>BI0571Z 30Y BVLI Curncy</v>
      </c>
      <c r="AH52" s="71" t="str">
        <f t="shared" si="2"/>
        <v>BI0571Z 31Y BVLI Curncy</v>
      </c>
      <c r="AI52" s="71" t="str">
        <f t="shared" si="2"/>
        <v>BI0571Z 32Y BVLI Curncy</v>
      </c>
      <c r="AJ52" s="71" t="str">
        <f t="shared" si="2"/>
        <v>BI0571Z 33Y BVLI Curncy</v>
      </c>
      <c r="AK52" s="71" t="str">
        <f t="shared" si="2"/>
        <v>BI0571Z 34Y BVLI Curncy</v>
      </c>
      <c r="AL52" s="71" t="str">
        <f t="shared" si="2"/>
        <v>BI0571Z 35Y BVLI Curncy</v>
      </c>
      <c r="AM52" s="71" t="str">
        <f t="shared" si="2"/>
        <v>BI0571Z 36Y BVLI Curncy</v>
      </c>
      <c r="AN52" s="71" t="str">
        <f t="shared" si="2"/>
        <v>BI0571Z 37Y BVLI Curncy</v>
      </c>
      <c r="AO52" s="71" t="str">
        <f t="shared" si="2"/>
        <v>BI0571Z 38Y BVLI Curncy</v>
      </c>
      <c r="AP52" s="71" t="str">
        <f t="shared" si="2"/>
        <v>BI0571Z 39Y BVLI Curncy</v>
      </c>
      <c r="AQ52" s="71" t="str">
        <f t="shared" si="2"/>
        <v>BI0571Z 40Y BVLI Curncy</v>
      </c>
      <c r="AR52" s="71" t="str">
        <f t="shared" si="2"/>
        <v>BI0571Z 41Y BVLI Curncy</v>
      </c>
      <c r="AS52" s="71" t="str">
        <f t="shared" si="2"/>
        <v>BI0571Z 42Y BVLI Curncy</v>
      </c>
      <c r="AT52" s="71" t="str">
        <f t="shared" si="2"/>
        <v>BI0571Z 43Y BVLI Curncy</v>
      </c>
      <c r="AU52" s="71" t="str">
        <f t="shared" si="2"/>
        <v>BI0571Z 44Y BVLI Curncy</v>
      </c>
      <c r="AV52" s="71" t="str">
        <f t="shared" si="2"/>
        <v>BI0571Z 45Y BVLI Curncy</v>
      </c>
      <c r="AW52" s="71" t="str">
        <f t="shared" si="2"/>
        <v>BI0571Z 46Y BVLI Curncy</v>
      </c>
      <c r="AX52" s="71" t="str">
        <f t="shared" si="2"/>
        <v>BI0571Z 47Y BVLI Curncy</v>
      </c>
      <c r="AY52" s="71" t="str">
        <f t="shared" si="2"/>
        <v>BI0571Z 48Y BVLI Curncy</v>
      </c>
      <c r="AZ52" s="71" t="str">
        <f t="shared" si="2"/>
        <v>BI0571Z 49Y BVLI Curncy</v>
      </c>
      <c r="BA52" s="71" t="str">
        <f t="shared" si="2"/>
        <v>BI0571Z 50Y BVLI Curncy</v>
      </c>
      <c r="BB52" s="71" t="str">
        <f t="shared" si="2"/>
        <v>BI0571Z 51Y BVLI Curncy</v>
      </c>
      <c r="BC52" s="71" t="str">
        <f t="shared" si="2"/>
        <v>BI0571Z 52Y BVLI Curncy</v>
      </c>
      <c r="BD52" s="71" t="str">
        <f t="shared" si="2"/>
        <v>BI0571Z 53Y BVLI Curncy</v>
      </c>
      <c r="BE52" s="71" t="str">
        <f t="shared" si="2"/>
        <v>BI0571Z 54Y BVLI Curncy</v>
      </c>
      <c r="BF52" s="71" t="str">
        <f t="shared" si="2"/>
        <v>BI0571Z 55Y BVLI Curncy</v>
      </c>
      <c r="BG52" s="71" t="str">
        <f t="shared" si="2"/>
        <v>BI0571Z 56Y BVLI Curncy</v>
      </c>
      <c r="BH52" s="71" t="str">
        <f t="shared" si="2"/>
        <v>BI0571Z 57Y BVLI Curncy</v>
      </c>
      <c r="BI52" s="71" t="str">
        <f t="shared" si="2"/>
        <v>BI0571Z 58Y BVLI Curncy</v>
      </c>
      <c r="BJ52" s="71" t="str">
        <f t="shared" si="2"/>
        <v>BI0571Z 59Y BVLI Curncy</v>
      </c>
      <c r="BK52" s="71" t="str">
        <f t="shared" si="2"/>
        <v>BI0571Z 60Y BVLI Curncy</v>
      </c>
    </row>
    <row r="53" spans="2:63" x14ac:dyDescent="0.25">
      <c r="B53" s="65" t="s">
        <v>35</v>
      </c>
      <c r="C53" s="69">
        <v>43</v>
      </c>
      <c r="D53" s="71" t="str">
        <f>LEFT('C2D_list_curncy'!$L53,7)&amp;BBG_GVT_Tickers!D$6&amp;"Y BLC2 Curncy"</f>
        <v>G0018Z 1Y BLC2 Curncy</v>
      </c>
      <c r="E53" s="71" t="str">
        <f>LEFT('C2D_list_curncy'!$L53,7)&amp;BBG_GVT_Tickers!E$6&amp;"Y BLC2 Curncy"</f>
        <v>G0018Z 2Y BLC2 Curncy</v>
      </c>
      <c r="F53" s="71" t="str">
        <f>LEFT('C2D_list_curncy'!$L53,7)&amp;BBG_GVT_Tickers!F$6&amp;"Y BLC2 Curncy"</f>
        <v>G0018Z 3Y BLC2 Curncy</v>
      </c>
      <c r="G53" s="71" t="str">
        <f>LEFT('C2D_list_curncy'!$L53,7)&amp;BBG_GVT_Tickers!G$6&amp;"Y BLC2 Curncy"</f>
        <v>G0018Z 4Y BLC2 Curncy</v>
      </c>
      <c r="H53" s="71" t="str">
        <f>LEFT('C2D_list_curncy'!$L53,7)&amp;BBG_GVT_Tickers!H$6&amp;"Y BLC2 Curncy"</f>
        <v>G0018Z 5Y BLC2 Curncy</v>
      </c>
      <c r="I53" s="71" t="str">
        <f>LEFT('C2D_list_curncy'!$L53,7)&amp;BBG_GVT_Tickers!I$6&amp;"Y BLC2 Curncy"</f>
        <v>G0018Z 6Y BLC2 Curncy</v>
      </c>
      <c r="J53" s="71" t="str">
        <f>LEFT('C2D_list_curncy'!$L53,7)&amp;BBG_GVT_Tickers!J$6&amp;"Y BLC2 Curncy"</f>
        <v>G0018Z 7Y BLC2 Curncy</v>
      </c>
      <c r="K53" s="71" t="str">
        <f>LEFT('C2D_list_curncy'!$L53,7)&amp;BBG_GVT_Tickers!K$6&amp;"Y BLC2 Curncy"</f>
        <v>G0018Z 8Y BLC2 Curncy</v>
      </c>
      <c r="L53" s="71" t="str">
        <f>LEFT('C2D_list_curncy'!$L53,7)&amp;BBG_GVT_Tickers!L$6&amp;"Y BLC2 Curncy"</f>
        <v>G0018Z 9Y BLC2 Curncy</v>
      </c>
      <c r="M53" s="71" t="str">
        <f>LEFT('C2D_list_curncy'!$L53,7)&amp;BBG_GVT_Tickers!M$6&amp;"Y BLC2 Curncy"</f>
        <v>G0018Z 10Y BLC2 Curncy</v>
      </c>
      <c r="N53" s="71" t="str">
        <f>LEFT('C2D_list_curncy'!$L53,7)&amp;BBG_GVT_Tickers!N$6&amp;"Y BLC2 Curncy"</f>
        <v>G0018Z 11Y BLC2 Curncy</v>
      </c>
      <c r="O53" s="71" t="str">
        <f>LEFT('C2D_list_curncy'!$L53,7)&amp;BBG_GVT_Tickers!O$6&amp;"Y BLC2 Curncy"</f>
        <v>G0018Z 12Y BLC2 Curncy</v>
      </c>
      <c r="P53" s="71" t="str">
        <f>LEFT('C2D_list_curncy'!$L53,7)&amp;BBG_GVT_Tickers!P$6&amp;"Y BLC2 Curncy"</f>
        <v>G0018Z 13Y BLC2 Curncy</v>
      </c>
      <c r="Q53" s="71" t="str">
        <f>LEFT('C2D_list_curncy'!$L53,7)&amp;BBG_GVT_Tickers!Q$6&amp;"Y BLC2 Curncy"</f>
        <v>G0018Z 14Y BLC2 Curncy</v>
      </c>
      <c r="R53" s="71" t="str">
        <f>LEFT('C2D_list_curncy'!$L53,7)&amp;BBG_GVT_Tickers!R$6&amp;"Y BLC2 Curncy"</f>
        <v>G0018Z 15Y BLC2 Curncy</v>
      </c>
      <c r="S53" s="71" t="str">
        <f>LEFT('C2D_list_curncy'!$L53,7)&amp;BBG_GVT_Tickers!S$6&amp;"Y BLC2 Curncy"</f>
        <v>G0018Z 16Y BLC2 Curncy</v>
      </c>
      <c r="T53" s="71" t="str">
        <f>LEFT('C2D_list_curncy'!$L53,7)&amp;BBG_GVT_Tickers!T$6&amp;"Y BLC2 Curncy"</f>
        <v>G0018Z 17Y BLC2 Curncy</v>
      </c>
      <c r="U53" s="71" t="str">
        <f>LEFT('C2D_list_curncy'!$L53,7)&amp;BBG_GVT_Tickers!U$6&amp;"Y BLC2 Curncy"</f>
        <v>G0018Z 18Y BLC2 Curncy</v>
      </c>
      <c r="V53" s="71" t="str">
        <f>LEFT('C2D_list_curncy'!$L53,7)&amp;BBG_GVT_Tickers!V$6&amp;"Y BLC2 Curncy"</f>
        <v>G0018Z 19Y BLC2 Curncy</v>
      </c>
      <c r="W53" s="71" t="str">
        <f>LEFT('C2D_list_curncy'!$L53,7)&amp;BBG_GVT_Tickers!W$6&amp;"Y BLC2 Curncy"</f>
        <v>G0018Z 20Y BLC2 Curncy</v>
      </c>
      <c r="X53" s="71" t="str">
        <f>LEFT('C2D_list_curncy'!$L53,7)&amp;BBG_GVT_Tickers!X$6&amp;"Y BLC2 Curncy"</f>
        <v>G0018Z 21Y BLC2 Curncy</v>
      </c>
      <c r="Y53" s="71" t="str">
        <f>LEFT('C2D_list_curncy'!$L53,7)&amp;BBG_GVT_Tickers!Y$6&amp;"Y BLC2 Curncy"</f>
        <v>G0018Z 22Y BLC2 Curncy</v>
      </c>
      <c r="Z53" s="71" t="str">
        <f>LEFT('C2D_list_curncy'!$L53,7)&amp;BBG_GVT_Tickers!Z$6&amp;"Y BLC2 Curncy"</f>
        <v>G0018Z 23Y BLC2 Curncy</v>
      </c>
      <c r="AA53" s="71" t="str">
        <f>LEFT('C2D_list_curncy'!$L53,7)&amp;BBG_GVT_Tickers!AA$6&amp;"Y BLC2 Curncy"</f>
        <v>G0018Z 24Y BLC2 Curncy</v>
      </c>
      <c r="AB53" s="71" t="str">
        <f>LEFT('C2D_list_curncy'!$L53,7)&amp;BBG_GVT_Tickers!AB$6&amp;"Y BLC2 Curncy"</f>
        <v>G0018Z 25Y BLC2 Curncy</v>
      </c>
      <c r="AC53" s="71" t="str">
        <f>LEFT('C2D_list_curncy'!$L53,7)&amp;BBG_GVT_Tickers!AC$6&amp;"Y BLC2 Curncy"</f>
        <v>G0018Z 26Y BLC2 Curncy</v>
      </c>
      <c r="AD53" s="71" t="str">
        <f>LEFT('C2D_list_curncy'!$L53,7)&amp;BBG_GVT_Tickers!AD$6&amp;"Y BLC2 Curncy"</f>
        <v>G0018Z 27Y BLC2 Curncy</v>
      </c>
      <c r="AE53" s="71" t="str">
        <f>LEFT('C2D_list_curncy'!$L53,7)&amp;BBG_GVT_Tickers!AE$6&amp;"Y BLC2 Curncy"</f>
        <v>G0018Z 28Y BLC2 Curncy</v>
      </c>
      <c r="AF53" s="71" t="str">
        <f>LEFT('C2D_list_curncy'!$L53,7)&amp;BBG_GVT_Tickers!AF$6&amp;"Y BLC2 Curncy"</f>
        <v>G0018Z 29Y BLC2 Curncy</v>
      </c>
      <c r="AG53" s="71" t="str">
        <f>LEFT('C2D_list_curncy'!$L53,7)&amp;BBG_GVT_Tickers!AG$6&amp;"Y BLC2 Curncy"</f>
        <v>G0018Z 30Y BLC2 Curncy</v>
      </c>
      <c r="AH53" s="71" t="str">
        <f>LEFT('C2D_list_curncy'!$L53,7)&amp;BBG_GVT_Tickers!AH$6&amp;"Y BLC2 Curncy"</f>
        <v>G0018Z 31Y BLC2 Curncy</v>
      </c>
      <c r="AI53" s="71" t="str">
        <f>LEFT('C2D_list_curncy'!$L53,7)&amp;BBG_GVT_Tickers!AI$6&amp;"Y BLC2 Curncy"</f>
        <v>G0018Z 32Y BLC2 Curncy</v>
      </c>
      <c r="AJ53" s="71" t="str">
        <f>LEFT('C2D_list_curncy'!$L53,7)&amp;BBG_GVT_Tickers!AJ$6&amp;"Y BLC2 Curncy"</f>
        <v>G0018Z 33Y BLC2 Curncy</v>
      </c>
      <c r="AK53" s="71" t="str">
        <f>LEFT('C2D_list_curncy'!$L53,7)&amp;BBG_GVT_Tickers!AK$6&amp;"Y BLC2 Curncy"</f>
        <v>G0018Z 34Y BLC2 Curncy</v>
      </c>
      <c r="AL53" s="71" t="str">
        <f>LEFT('C2D_list_curncy'!$L53,7)&amp;BBG_GVT_Tickers!AL$6&amp;"Y BLC2 Curncy"</f>
        <v>G0018Z 35Y BLC2 Curncy</v>
      </c>
      <c r="AM53" s="71" t="str">
        <f>LEFT('C2D_list_curncy'!$L53,7)&amp;BBG_GVT_Tickers!AM$6&amp;"Y BLC2 Curncy"</f>
        <v>G0018Z 36Y BLC2 Curncy</v>
      </c>
      <c r="AN53" s="71" t="str">
        <f>LEFT('C2D_list_curncy'!$L53,7)&amp;BBG_GVT_Tickers!AN$6&amp;"Y BLC2 Curncy"</f>
        <v>G0018Z 37Y BLC2 Curncy</v>
      </c>
      <c r="AO53" s="71" t="str">
        <f>LEFT('C2D_list_curncy'!$L53,7)&amp;BBG_GVT_Tickers!AO$6&amp;"Y BLC2 Curncy"</f>
        <v>G0018Z 38Y BLC2 Curncy</v>
      </c>
      <c r="AP53" s="71" t="str">
        <f>LEFT('C2D_list_curncy'!$L53,7)&amp;BBG_GVT_Tickers!AP$6&amp;"Y BLC2 Curncy"</f>
        <v>G0018Z 39Y BLC2 Curncy</v>
      </c>
      <c r="AQ53" s="71" t="str">
        <f>LEFT('C2D_list_curncy'!$L53,7)&amp;BBG_GVT_Tickers!AQ$6&amp;"Y BLC2 Curncy"</f>
        <v>G0018Z 40Y BLC2 Curncy</v>
      </c>
      <c r="AR53" s="71" t="str">
        <f>LEFT('C2D_list_curncy'!$L53,7)&amp;BBG_GVT_Tickers!AR$6&amp;"Y BLC2 Curncy"</f>
        <v>G0018Z 41Y BLC2 Curncy</v>
      </c>
      <c r="AS53" s="71" t="str">
        <f>LEFT('C2D_list_curncy'!$L53,7)&amp;BBG_GVT_Tickers!AS$6&amp;"Y BLC2 Curncy"</f>
        <v>G0018Z 42Y BLC2 Curncy</v>
      </c>
      <c r="AT53" s="71" t="str">
        <f>LEFT('C2D_list_curncy'!$L53,7)&amp;BBG_GVT_Tickers!AT$6&amp;"Y BLC2 Curncy"</f>
        <v>G0018Z 43Y BLC2 Curncy</v>
      </c>
      <c r="AU53" s="71" t="str">
        <f>LEFT('C2D_list_curncy'!$L53,7)&amp;BBG_GVT_Tickers!AU$6&amp;"Y BLC2 Curncy"</f>
        <v>G0018Z 44Y BLC2 Curncy</v>
      </c>
      <c r="AV53" s="71" t="str">
        <f>LEFT('C2D_list_curncy'!$L53,7)&amp;BBG_GVT_Tickers!AV$6&amp;"Y BLC2 Curncy"</f>
        <v>G0018Z 45Y BLC2 Curncy</v>
      </c>
      <c r="AW53" s="71" t="str">
        <f>LEFT('C2D_list_curncy'!$L53,7)&amp;BBG_GVT_Tickers!AW$6&amp;"Y BLC2 Curncy"</f>
        <v>G0018Z 46Y BLC2 Curncy</v>
      </c>
      <c r="AX53" s="71" t="str">
        <f>LEFT('C2D_list_curncy'!$L53,7)&amp;BBG_GVT_Tickers!AX$6&amp;"Y BLC2 Curncy"</f>
        <v>G0018Z 47Y BLC2 Curncy</v>
      </c>
      <c r="AY53" s="71" t="str">
        <f>LEFT('C2D_list_curncy'!$L53,7)&amp;BBG_GVT_Tickers!AY$6&amp;"Y BLC2 Curncy"</f>
        <v>G0018Z 48Y BLC2 Curncy</v>
      </c>
      <c r="AZ53" s="71" t="str">
        <f>LEFT('C2D_list_curncy'!$L53,7)&amp;BBG_GVT_Tickers!AZ$6&amp;"Y BLC2 Curncy"</f>
        <v>G0018Z 49Y BLC2 Curncy</v>
      </c>
      <c r="BA53" s="71" t="str">
        <f>LEFT('C2D_list_curncy'!$L53,7)&amp;BBG_GVT_Tickers!BA$6&amp;"Y BLC2 Curncy"</f>
        <v>G0018Z 50Y BLC2 Curncy</v>
      </c>
      <c r="BB53" s="71" t="str">
        <f>LEFT('C2D_list_curncy'!$L53,7)&amp;BBG_GVT_Tickers!BB$6&amp;"Y BLC2 Curncy"</f>
        <v>G0018Z 51Y BLC2 Curncy</v>
      </c>
      <c r="BC53" s="71" t="str">
        <f>LEFT('C2D_list_curncy'!$L53,7)&amp;BBG_GVT_Tickers!BC$6&amp;"Y BLC2 Curncy"</f>
        <v>G0018Z 52Y BLC2 Curncy</v>
      </c>
      <c r="BD53" s="71" t="str">
        <f>LEFT('C2D_list_curncy'!$L53,7)&amp;BBG_GVT_Tickers!BD$6&amp;"Y BLC2 Curncy"</f>
        <v>G0018Z 53Y BLC2 Curncy</v>
      </c>
      <c r="BE53" s="71" t="str">
        <f>LEFT('C2D_list_curncy'!$L53,7)&amp;BBG_GVT_Tickers!BE$6&amp;"Y BLC2 Curncy"</f>
        <v>G0018Z 54Y BLC2 Curncy</v>
      </c>
      <c r="BF53" s="71" t="str">
        <f>LEFT('C2D_list_curncy'!$L53,7)&amp;BBG_GVT_Tickers!BF$6&amp;"Y BLC2 Curncy"</f>
        <v>G0018Z 55Y BLC2 Curncy</v>
      </c>
      <c r="BG53" s="71" t="str">
        <f>LEFT('C2D_list_curncy'!$L53,7)&amp;BBG_GVT_Tickers!BG$6&amp;"Y BLC2 Curncy"</f>
        <v>G0018Z 56Y BLC2 Curncy</v>
      </c>
      <c r="BH53" s="71" t="str">
        <f>LEFT('C2D_list_curncy'!$L53,7)&amp;BBG_GVT_Tickers!BH$6&amp;"Y BLC2 Curncy"</f>
        <v>G0018Z 57Y BLC2 Curncy</v>
      </c>
      <c r="BI53" s="71" t="str">
        <f>LEFT('C2D_list_curncy'!$L53,7)&amp;BBG_GVT_Tickers!BI$6&amp;"Y BLC2 Curncy"</f>
        <v>G0018Z 58Y BLC2 Curncy</v>
      </c>
      <c r="BJ53" s="71" t="str">
        <f>LEFT('C2D_list_curncy'!$L53,7)&amp;BBG_GVT_Tickers!BJ$6&amp;"Y BLC2 Curncy"</f>
        <v>G0018Z 59Y BLC2 Curncy</v>
      </c>
      <c r="BK53" s="71" t="str">
        <f>LEFT('C2D_list_curncy'!$L53,7)&amp;BBG_GVT_Tickers!BK$6&amp;"Y BLC2 Curncy"</f>
        <v>G0018Z 60Y BLC2 Curncy</v>
      </c>
    </row>
    <row r="54" spans="2:63" x14ac:dyDescent="0.25">
      <c r="B54" s="65" t="s">
        <v>150</v>
      </c>
      <c r="C54" s="69">
        <v>44</v>
      </c>
      <c r="D54" s="71" t="str">
        <f>LEFT('C2D_list_curncy'!$L54,7)&amp;BBG_GVT_Tickers!D$6&amp;"Y BLC2 Curncy"</f>
        <v>G0196Z 1Y BLC2 Curncy</v>
      </c>
      <c r="E54" s="71" t="str">
        <f>LEFT('C2D_list_curncy'!$L54,7)&amp;BBG_GVT_Tickers!E$6&amp;"Y BLC2 Curncy"</f>
        <v>G0196Z 2Y BLC2 Curncy</v>
      </c>
      <c r="F54" s="71" t="str">
        <f>LEFT('C2D_list_curncy'!$L54,7)&amp;BBG_GVT_Tickers!F$6&amp;"Y BLC2 Curncy"</f>
        <v>G0196Z 3Y BLC2 Curncy</v>
      </c>
      <c r="G54" s="71" t="str">
        <f>LEFT('C2D_list_curncy'!$L54,7)&amp;BBG_GVT_Tickers!G$6&amp;"Y BLC2 Curncy"</f>
        <v>G0196Z 4Y BLC2 Curncy</v>
      </c>
      <c r="H54" s="71" t="str">
        <f>LEFT('C2D_list_curncy'!$L54,7)&amp;BBG_GVT_Tickers!H$6&amp;"Y BLC2 Curncy"</f>
        <v>G0196Z 5Y BLC2 Curncy</v>
      </c>
      <c r="I54" s="71" t="str">
        <f>LEFT('C2D_list_curncy'!$L54,7)&amp;BBG_GVT_Tickers!I$6&amp;"Y BLC2 Curncy"</f>
        <v>G0196Z 6Y BLC2 Curncy</v>
      </c>
      <c r="J54" s="71" t="str">
        <f>LEFT('C2D_list_curncy'!$L54,7)&amp;BBG_GVT_Tickers!J$6&amp;"Y BLC2 Curncy"</f>
        <v>G0196Z 7Y BLC2 Curncy</v>
      </c>
      <c r="K54" s="71" t="str">
        <f>LEFT('C2D_list_curncy'!$L54,7)&amp;BBG_GVT_Tickers!K$6&amp;"Y BLC2 Curncy"</f>
        <v>G0196Z 8Y BLC2 Curncy</v>
      </c>
      <c r="L54" s="71" t="str">
        <f>LEFT('C2D_list_curncy'!$L54,7)&amp;BBG_GVT_Tickers!L$6&amp;"Y BLC2 Curncy"</f>
        <v>G0196Z 9Y BLC2 Curncy</v>
      </c>
      <c r="M54" s="71" t="str">
        <f>LEFT('C2D_list_curncy'!$L54,7)&amp;BBG_GVT_Tickers!M$6&amp;"Y BLC2 Curncy"</f>
        <v>G0196Z 10Y BLC2 Curncy</v>
      </c>
      <c r="N54" s="71" t="str">
        <f>LEFT('C2D_list_curncy'!$L54,7)&amp;BBG_GVT_Tickers!N$6&amp;"Y BLC2 Curncy"</f>
        <v>G0196Z 11Y BLC2 Curncy</v>
      </c>
      <c r="O54" s="71" t="str">
        <f>LEFT('C2D_list_curncy'!$L54,7)&amp;BBG_GVT_Tickers!O$6&amp;"Y BLC2 Curncy"</f>
        <v>G0196Z 12Y BLC2 Curncy</v>
      </c>
      <c r="P54" s="71" t="str">
        <f>LEFT('C2D_list_curncy'!$L54,7)&amp;BBG_GVT_Tickers!P$6&amp;"Y BLC2 Curncy"</f>
        <v>G0196Z 13Y BLC2 Curncy</v>
      </c>
      <c r="Q54" s="71" t="str">
        <f>LEFT('C2D_list_curncy'!$L54,7)&amp;BBG_GVT_Tickers!Q$6&amp;"Y BLC2 Curncy"</f>
        <v>G0196Z 14Y BLC2 Curncy</v>
      </c>
      <c r="R54" s="71" t="str">
        <f>LEFT('C2D_list_curncy'!$L54,7)&amp;BBG_GVT_Tickers!R$6&amp;"Y BLC2 Curncy"</f>
        <v>G0196Z 15Y BLC2 Curncy</v>
      </c>
      <c r="S54" s="71" t="str">
        <f>LEFT('C2D_list_curncy'!$L54,7)&amp;BBG_GVT_Tickers!S$6&amp;"Y BLC2 Curncy"</f>
        <v>G0196Z 16Y BLC2 Curncy</v>
      </c>
      <c r="T54" s="71" t="str">
        <f>LEFT('C2D_list_curncy'!$L54,7)&amp;BBG_GVT_Tickers!T$6&amp;"Y BLC2 Curncy"</f>
        <v>G0196Z 17Y BLC2 Curncy</v>
      </c>
      <c r="U54" s="71" t="str">
        <f>LEFT('C2D_list_curncy'!$L54,7)&amp;BBG_GVT_Tickers!U$6&amp;"Y BLC2 Curncy"</f>
        <v>G0196Z 18Y BLC2 Curncy</v>
      </c>
      <c r="V54" s="71" t="str">
        <f>LEFT('C2D_list_curncy'!$L54,7)&amp;BBG_GVT_Tickers!V$6&amp;"Y BLC2 Curncy"</f>
        <v>G0196Z 19Y BLC2 Curncy</v>
      </c>
      <c r="W54" s="71" t="str">
        <f>LEFT('C2D_list_curncy'!$L54,7)&amp;BBG_GVT_Tickers!W$6&amp;"Y BLC2 Curncy"</f>
        <v>G0196Z 20Y BLC2 Curncy</v>
      </c>
      <c r="X54" s="71" t="str">
        <f>LEFT('C2D_list_curncy'!$L54,7)&amp;BBG_GVT_Tickers!X$6&amp;"Y BLC2 Curncy"</f>
        <v>G0196Z 21Y BLC2 Curncy</v>
      </c>
      <c r="Y54" s="71" t="str">
        <f>LEFT('C2D_list_curncy'!$L54,7)&amp;BBG_GVT_Tickers!Y$6&amp;"Y BLC2 Curncy"</f>
        <v>G0196Z 22Y BLC2 Curncy</v>
      </c>
      <c r="Z54" s="71" t="str">
        <f>LEFT('C2D_list_curncy'!$L54,7)&amp;BBG_GVT_Tickers!Z$6&amp;"Y BLC2 Curncy"</f>
        <v>G0196Z 23Y BLC2 Curncy</v>
      </c>
      <c r="AA54" s="71" t="str">
        <f>LEFT('C2D_list_curncy'!$L54,7)&amp;BBG_GVT_Tickers!AA$6&amp;"Y BLC2 Curncy"</f>
        <v>G0196Z 24Y BLC2 Curncy</v>
      </c>
      <c r="AB54" s="71" t="str">
        <f>LEFT('C2D_list_curncy'!$L54,7)&amp;BBG_GVT_Tickers!AB$6&amp;"Y BLC2 Curncy"</f>
        <v>G0196Z 25Y BLC2 Curncy</v>
      </c>
      <c r="AC54" s="71" t="str">
        <f>LEFT('C2D_list_curncy'!$L54,7)&amp;BBG_GVT_Tickers!AC$6&amp;"Y BLC2 Curncy"</f>
        <v>G0196Z 26Y BLC2 Curncy</v>
      </c>
      <c r="AD54" s="71" t="str">
        <f>LEFT('C2D_list_curncy'!$L54,7)&amp;BBG_GVT_Tickers!AD$6&amp;"Y BLC2 Curncy"</f>
        <v>G0196Z 27Y BLC2 Curncy</v>
      </c>
      <c r="AE54" s="71" t="str">
        <f>LEFT('C2D_list_curncy'!$L54,7)&amp;BBG_GVT_Tickers!AE$6&amp;"Y BLC2 Curncy"</f>
        <v>G0196Z 28Y BLC2 Curncy</v>
      </c>
      <c r="AF54" s="71" t="str">
        <f>LEFT('C2D_list_curncy'!$L54,7)&amp;BBG_GVT_Tickers!AF$6&amp;"Y BLC2 Curncy"</f>
        <v>G0196Z 29Y BLC2 Curncy</v>
      </c>
      <c r="AG54" s="71" t="str">
        <f>LEFT('C2D_list_curncy'!$L54,7)&amp;BBG_GVT_Tickers!AG$6&amp;"Y BLC2 Curncy"</f>
        <v>G0196Z 30Y BLC2 Curncy</v>
      </c>
      <c r="AH54" s="71" t="str">
        <f>LEFT('C2D_list_curncy'!$L54,7)&amp;BBG_GVT_Tickers!AH$6&amp;"Y BLC2 Curncy"</f>
        <v>G0196Z 31Y BLC2 Curncy</v>
      </c>
      <c r="AI54" s="71" t="str">
        <f>LEFT('C2D_list_curncy'!$L54,7)&amp;BBG_GVT_Tickers!AI$6&amp;"Y BLC2 Curncy"</f>
        <v>G0196Z 32Y BLC2 Curncy</v>
      </c>
      <c r="AJ54" s="71" t="str">
        <f>LEFT('C2D_list_curncy'!$L54,7)&amp;BBG_GVT_Tickers!AJ$6&amp;"Y BLC2 Curncy"</f>
        <v>G0196Z 33Y BLC2 Curncy</v>
      </c>
      <c r="AK54" s="71" t="str">
        <f>LEFT('C2D_list_curncy'!$L54,7)&amp;BBG_GVT_Tickers!AK$6&amp;"Y BLC2 Curncy"</f>
        <v>G0196Z 34Y BLC2 Curncy</v>
      </c>
      <c r="AL54" s="71" t="str">
        <f>LEFT('C2D_list_curncy'!$L54,7)&amp;BBG_GVT_Tickers!AL$6&amp;"Y BLC2 Curncy"</f>
        <v>G0196Z 35Y BLC2 Curncy</v>
      </c>
      <c r="AM54" s="71" t="str">
        <f>LEFT('C2D_list_curncy'!$L54,7)&amp;BBG_GVT_Tickers!AM$6&amp;"Y BLC2 Curncy"</f>
        <v>G0196Z 36Y BLC2 Curncy</v>
      </c>
      <c r="AN54" s="71" t="str">
        <f>LEFT('C2D_list_curncy'!$L54,7)&amp;BBG_GVT_Tickers!AN$6&amp;"Y BLC2 Curncy"</f>
        <v>G0196Z 37Y BLC2 Curncy</v>
      </c>
      <c r="AO54" s="71" t="str">
        <f>LEFT('C2D_list_curncy'!$L54,7)&amp;BBG_GVT_Tickers!AO$6&amp;"Y BLC2 Curncy"</f>
        <v>G0196Z 38Y BLC2 Curncy</v>
      </c>
      <c r="AP54" s="71" t="str">
        <f>LEFT('C2D_list_curncy'!$L54,7)&amp;BBG_GVT_Tickers!AP$6&amp;"Y BLC2 Curncy"</f>
        <v>G0196Z 39Y BLC2 Curncy</v>
      </c>
      <c r="AQ54" s="71" t="str">
        <f>LEFT('C2D_list_curncy'!$L54,7)&amp;BBG_GVT_Tickers!AQ$6&amp;"Y BLC2 Curncy"</f>
        <v>G0196Z 40Y BLC2 Curncy</v>
      </c>
      <c r="AR54" s="71" t="str">
        <f>LEFT('C2D_list_curncy'!$L54,7)&amp;BBG_GVT_Tickers!AR$6&amp;"Y BLC2 Curncy"</f>
        <v>G0196Z 41Y BLC2 Curncy</v>
      </c>
      <c r="AS54" s="71" t="str">
        <f>LEFT('C2D_list_curncy'!$L54,7)&amp;BBG_GVT_Tickers!AS$6&amp;"Y BLC2 Curncy"</f>
        <v>G0196Z 42Y BLC2 Curncy</v>
      </c>
      <c r="AT54" s="71" t="str">
        <f>LEFT('C2D_list_curncy'!$L54,7)&amp;BBG_GVT_Tickers!AT$6&amp;"Y BLC2 Curncy"</f>
        <v>G0196Z 43Y BLC2 Curncy</v>
      </c>
      <c r="AU54" s="71" t="str">
        <f>LEFT('C2D_list_curncy'!$L54,7)&amp;BBG_GVT_Tickers!AU$6&amp;"Y BLC2 Curncy"</f>
        <v>G0196Z 44Y BLC2 Curncy</v>
      </c>
      <c r="AV54" s="71" t="str">
        <f>LEFT('C2D_list_curncy'!$L54,7)&amp;BBG_GVT_Tickers!AV$6&amp;"Y BLC2 Curncy"</f>
        <v>G0196Z 45Y BLC2 Curncy</v>
      </c>
      <c r="AW54" s="71" t="str">
        <f>LEFT('C2D_list_curncy'!$L54,7)&amp;BBG_GVT_Tickers!AW$6&amp;"Y BLC2 Curncy"</f>
        <v>G0196Z 46Y BLC2 Curncy</v>
      </c>
      <c r="AX54" s="71" t="str">
        <f>LEFT('C2D_list_curncy'!$L54,7)&amp;BBG_GVT_Tickers!AX$6&amp;"Y BLC2 Curncy"</f>
        <v>G0196Z 47Y BLC2 Curncy</v>
      </c>
      <c r="AY54" s="71" t="str">
        <f>LEFT('C2D_list_curncy'!$L54,7)&amp;BBG_GVT_Tickers!AY$6&amp;"Y BLC2 Curncy"</f>
        <v>G0196Z 48Y BLC2 Curncy</v>
      </c>
      <c r="AZ54" s="71" t="str">
        <f>LEFT('C2D_list_curncy'!$L54,7)&amp;BBG_GVT_Tickers!AZ$6&amp;"Y BLC2 Curncy"</f>
        <v>G0196Z 49Y BLC2 Curncy</v>
      </c>
      <c r="BA54" s="71" t="str">
        <f>LEFT('C2D_list_curncy'!$L54,7)&amp;BBG_GVT_Tickers!BA$6&amp;"Y BLC2 Curncy"</f>
        <v>G0196Z 50Y BLC2 Curncy</v>
      </c>
      <c r="BB54" s="71" t="str">
        <f>LEFT('C2D_list_curncy'!$L54,7)&amp;BBG_GVT_Tickers!BB$6&amp;"Y BLC2 Curncy"</f>
        <v>G0196Z 51Y BLC2 Curncy</v>
      </c>
      <c r="BC54" s="71" t="str">
        <f>LEFT('C2D_list_curncy'!$L54,7)&amp;BBG_GVT_Tickers!BC$6&amp;"Y BLC2 Curncy"</f>
        <v>G0196Z 52Y BLC2 Curncy</v>
      </c>
      <c r="BD54" s="71" t="str">
        <f>LEFT('C2D_list_curncy'!$L54,7)&amp;BBG_GVT_Tickers!BD$6&amp;"Y BLC2 Curncy"</f>
        <v>G0196Z 53Y BLC2 Curncy</v>
      </c>
      <c r="BE54" s="71" t="str">
        <f>LEFT('C2D_list_curncy'!$L54,7)&amp;BBG_GVT_Tickers!BE$6&amp;"Y BLC2 Curncy"</f>
        <v>G0196Z 54Y BLC2 Curncy</v>
      </c>
      <c r="BF54" s="71" t="str">
        <f>LEFT('C2D_list_curncy'!$L54,7)&amp;BBG_GVT_Tickers!BF$6&amp;"Y BLC2 Curncy"</f>
        <v>G0196Z 55Y BLC2 Curncy</v>
      </c>
      <c r="BG54" s="71" t="str">
        <f>LEFT('C2D_list_curncy'!$L54,7)&amp;BBG_GVT_Tickers!BG$6&amp;"Y BLC2 Curncy"</f>
        <v>G0196Z 56Y BLC2 Curncy</v>
      </c>
      <c r="BH54" s="71" t="str">
        <f>LEFT('C2D_list_curncy'!$L54,7)&amp;BBG_GVT_Tickers!BH$6&amp;"Y BLC2 Curncy"</f>
        <v>G0196Z 57Y BLC2 Curncy</v>
      </c>
      <c r="BI54" s="71" t="str">
        <f>LEFT('C2D_list_curncy'!$L54,7)&amp;BBG_GVT_Tickers!BI$6&amp;"Y BLC2 Curncy"</f>
        <v>G0196Z 58Y BLC2 Curncy</v>
      </c>
      <c r="BJ54" s="71" t="str">
        <f>LEFT('C2D_list_curncy'!$L54,7)&amp;BBG_GVT_Tickers!BJ$6&amp;"Y BLC2 Curncy"</f>
        <v>G0196Z 59Y BLC2 Curncy</v>
      </c>
      <c r="BK54" s="71" t="str">
        <f>LEFT('C2D_list_curncy'!$L54,7)&amp;BBG_GVT_Tickers!BK$6&amp;"Y BLC2 Curncy"</f>
        <v>G0196Z 60Y BLC2 Curncy</v>
      </c>
    </row>
    <row r="55" spans="2:63" x14ac:dyDescent="0.25">
      <c r="B55" s="65" t="s">
        <v>42</v>
      </c>
      <c r="C55" s="69">
        <v>45</v>
      </c>
      <c r="D55" s="71" t="str">
        <f>LEFT('C2D_list_curncy'!$L55,7)&amp;BBG_GVT_Tickers!D$6&amp;"Y BLC2 Curncy"</f>
        <v>G0251Z 1Y BLC2 Curncy</v>
      </c>
      <c r="E55" s="71" t="str">
        <f>LEFT('C2D_list_curncy'!$L55,7)&amp;BBG_GVT_Tickers!E$6&amp;"Y BLC2 Curncy"</f>
        <v>G0251Z 2Y BLC2 Curncy</v>
      </c>
      <c r="F55" s="71" t="str">
        <f>LEFT('C2D_list_curncy'!$L55,7)&amp;BBG_GVT_Tickers!F$6&amp;"Y BLC2 Curncy"</f>
        <v>G0251Z 3Y BLC2 Curncy</v>
      </c>
      <c r="G55" s="71" t="str">
        <f>LEFT('C2D_list_curncy'!$L55,7)&amp;BBG_GVT_Tickers!G$6&amp;"Y BLC2 Curncy"</f>
        <v>G0251Z 4Y BLC2 Curncy</v>
      </c>
      <c r="H55" s="71" t="str">
        <f>LEFT('C2D_list_curncy'!$L55,7)&amp;BBG_GVT_Tickers!H$6&amp;"Y BLC2 Curncy"</f>
        <v>G0251Z 5Y BLC2 Curncy</v>
      </c>
      <c r="I55" s="71" t="str">
        <f>LEFT('C2D_list_curncy'!$L55,7)&amp;BBG_GVT_Tickers!I$6&amp;"Y BLC2 Curncy"</f>
        <v>G0251Z 6Y BLC2 Curncy</v>
      </c>
      <c r="J55" s="71" t="str">
        <f>LEFT('C2D_list_curncy'!$L55,7)&amp;BBG_GVT_Tickers!J$6&amp;"Y BLC2 Curncy"</f>
        <v>G0251Z 7Y BLC2 Curncy</v>
      </c>
      <c r="K55" s="71" t="str">
        <f>LEFT('C2D_list_curncy'!$L55,7)&amp;BBG_GVT_Tickers!K$6&amp;"Y BLC2 Curncy"</f>
        <v>G0251Z 8Y BLC2 Curncy</v>
      </c>
      <c r="L55" s="71" t="str">
        <f>LEFT('C2D_list_curncy'!$L55,7)&amp;BBG_GVT_Tickers!L$6&amp;"Y BLC2 Curncy"</f>
        <v>G0251Z 9Y BLC2 Curncy</v>
      </c>
      <c r="M55" s="71" t="str">
        <f>LEFT('C2D_list_curncy'!$L55,7)&amp;BBG_GVT_Tickers!M$6&amp;"Y BLC2 Curncy"</f>
        <v>G0251Z 10Y BLC2 Curncy</v>
      </c>
      <c r="N55" s="71" t="str">
        <f>LEFT('C2D_list_curncy'!$L55,7)&amp;BBG_GVT_Tickers!N$6&amp;"Y BLC2 Curncy"</f>
        <v>G0251Z 11Y BLC2 Curncy</v>
      </c>
      <c r="O55" s="71" t="str">
        <f>LEFT('C2D_list_curncy'!$L55,7)&amp;BBG_GVT_Tickers!O$6&amp;"Y BLC2 Curncy"</f>
        <v>G0251Z 12Y BLC2 Curncy</v>
      </c>
      <c r="P55" s="71" t="str">
        <f>LEFT('C2D_list_curncy'!$L55,7)&amp;BBG_GVT_Tickers!P$6&amp;"Y BLC2 Curncy"</f>
        <v>G0251Z 13Y BLC2 Curncy</v>
      </c>
      <c r="Q55" s="71" t="str">
        <f>LEFT('C2D_list_curncy'!$L55,7)&amp;BBG_GVT_Tickers!Q$6&amp;"Y BLC2 Curncy"</f>
        <v>G0251Z 14Y BLC2 Curncy</v>
      </c>
      <c r="R55" s="71" t="str">
        <f>LEFT('C2D_list_curncy'!$L55,7)&amp;BBG_GVT_Tickers!R$6&amp;"Y BLC2 Curncy"</f>
        <v>G0251Z 15Y BLC2 Curncy</v>
      </c>
      <c r="S55" s="71" t="str">
        <f>LEFT('C2D_list_curncy'!$L55,7)&amp;BBG_GVT_Tickers!S$6&amp;"Y BLC2 Curncy"</f>
        <v>G0251Z 16Y BLC2 Curncy</v>
      </c>
      <c r="T55" s="71" t="str">
        <f>LEFT('C2D_list_curncy'!$L55,7)&amp;BBG_GVT_Tickers!T$6&amp;"Y BLC2 Curncy"</f>
        <v>G0251Z 17Y BLC2 Curncy</v>
      </c>
      <c r="U55" s="71" t="str">
        <f>LEFT('C2D_list_curncy'!$L55,7)&amp;BBG_GVT_Tickers!U$6&amp;"Y BLC2 Curncy"</f>
        <v>G0251Z 18Y BLC2 Curncy</v>
      </c>
      <c r="V55" s="71" t="str">
        <f>LEFT('C2D_list_curncy'!$L55,7)&amp;BBG_GVT_Tickers!V$6&amp;"Y BLC2 Curncy"</f>
        <v>G0251Z 19Y BLC2 Curncy</v>
      </c>
      <c r="W55" s="71" t="str">
        <f>LEFT('C2D_list_curncy'!$L55,7)&amp;BBG_GVT_Tickers!W$6&amp;"Y BLC2 Curncy"</f>
        <v>G0251Z 20Y BLC2 Curncy</v>
      </c>
      <c r="X55" s="71" t="str">
        <f>LEFT('C2D_list_curncy'!$L55,7)&amp;BBG_GVT_Tickers!X$6&amp;"Y BLC2 Curncy"</f>
        <v>G0251Z 21Y BLC2 Curncy</v>
      </c>
      <c r="Y55" s="71" t="str">
        <f>LEFT('C2D_list_curncy'!$L55,7)&amp;BBG_GVT_Tickers!Y$6&amp;"Y BLC2 Curncy"</f>
        <v>G0251Z 22Y BLC2 Curncy</v>
      </c>
      <c r="Z55" s="71" t="str">
        <f>LEFT('C2D_list_curncy'!$L55,7)&amp;BBG_GVT_Tickers!Z$6&amp;"Y BLC2 Curncy"</f>
        <v>G0251Z 23Y BLC2 Curncy</v>
      </c>
      <c r="AA55" s="71" t="str">
        <f>LEFT('C2D_list_curncy'!$L55,7)&amp;BBG_GVT_Tickers!AA$6&amp;"Y BLC2 Curncy"</f>
        <v>G0251Z 24Y BLC2 Curncy</v>
      </c>
      <c r="AB55" s="71" t="str">
        <f>LEFT('C2D_list_curncy'!$L55,7)&amp;BBG_GVT_Tickers!AB$6&amp;"Y BLC2 Curncy"</f>
        <v>G0251Z 25Y BLC2 Curncy</v>
      </c>
      <c r="AC55" s="71" t="str">
        <f>LEFT('C2D_list_curncy'!$L55,7)&amp;BBG_GVT_Tickers!AC$6&amp;"Y BLC2 Curncy"</f>
        <v>G0251Z 26Y BLC2 Curncy</v>
      </c>
      <c r="AD55" s="71" t="str">
        <f>LEFT('C2D_list_curncy'!$L55,7)&amp;BBG_GVT_Tickers!AD$6&amp;"Y BLC2 Curncy"</f>
        <v>G0251Z 27Y BLC2 Curncy</v>
      </c>
      <c r="AE55" s="71" t="str">
        <f>LEFT('C2D_list_curncy'!$L55,7)&amp;BBG_GVT_Tickers!AE$6&amp;"Y BLC2 Curncy"</f>
        <v>G0251Z 28Y BLC2 Curncy</v>
      </c>
      <c r="AF55" s="71" t="str">
        <f>LEFT('C2D_list_curncy'!$L55,7)&amp;BBG_GVT_Tickers!AF$6&amp;"Y BLC2 Curncy"</f>
        <v>G0251Z 29Y BLC2 Curncy</v>
      </c>
      <c r="AG55" s="71" t="str">
        <f>LEFT('C2D_list_curncy'!$L55,7)&amp;BBG_GVT_Tickers!AG$6&amp;"Y BLC2 Curncy"</f>
        <v>G0251Z 30Y BLC2 Curncy</v>
      </c>
      <c r="AH55" s="71" t="str">
        <f>LEFT('C2D_list_curncy'!$L55,7)&amp;BBG_GVT_Tickers!AH$6&amp;"Y BLC2 Curncy"</f>
        <v>G0251Z 31Y BLC2 Curncy</v>
      </c>
      <c r="AI55" s="71" t="str">
        <f>LEFT('C2D_list_curncy'!$L55,7)&amp;BBG_GVT_Tickers!AI$6&amp;"Y BLC2 Curncy"</f>
        <v>G0251Z 32Y BLC2 Curncy</v>
      </c>
      <c r="AJ55" s="71" t="str">
        <f>LEFT('C2D_list_curncy'!$L55,7)&amp;BBG_GVT_Tickers!AJ$6&amp;"Y BLC2 Curncy"</f>
        <v>G0251Z 33Y BLC2 Curncy</v>
      </c>
      <c r="AK55" s="71" t="str">
        <f>LEFT('C2D_list_curncy'!$L55,7)&amp;BBG_GVT_Tickers!AK$6&amp;"Y BLC2 Curncy"</f>
        <v>G0251Z 34Y BLC2 Curncy</v>
      </c>
      <c r="AL55" s="71" t="str">
        <f>LEFT('C2D_list_curncy'!$L55,7)&amp;BBG_GVT_Tickers!AL$6&amp;"Y BLC2 Curncy"</f>
        <v>G0251Z 35Y BLC2 Curncy</v>
      </c>
      <c r="AM55" s="71" t="str">
        <f>LEFT('C2D_list_curncy'!$L55,7)&amp;BBG_GVT_Tickers!AM$6&amp;"Y BLC2 Curncy"</f>
        <v>G0251Z 36Y BLC2 Curncy</v>
      </c>
      <c r="AN55" s="71" t="str">
        <f>LEFT('C2D_list_curncy'!$L55,7)&amp;BBG_GVT_Tickers!AN$6&amp;"Y BLC2 Curncy"</f>
        <v>G0251Z 37Y BLC2 Curncy</v>
      </c>
      <c r="AO55" s="71" t="str">
        <f>LEFT('C2D_list_curncy'!$L55,7)&amp;BBG_GVT_Tickers!AO$6&amp;"Y BLC2 Curncy"</f>
        <v>G0251Z 38Y BLC2 Curncy</v>
      </c>
      <c r="AP55" s="71" t="str">
        <f>LEFT('C2D_list_curncy'!$L55,7)&amp;BBG_GVT_Tickers!AP$6&amp;"Y BLC2 Curncy"</f>
        <v>G0251Z 39Y BLC2 Curncy</v>
      </c>
      <c r="AQ55" s="71" t="str">
        <f>LEFT('C2D_list_curncy'!$L55,7)&amp;BBG_GVT_Tickers!AQ$6&amp;"Y BLC2 Curncy"</f>
        <v>G0251Z 40Y BLC2 Curncy</v>
      </c>
      <c r="AR55" s="71" t="str">
        <f>LEFT('C2D_list_curncy'!$L55,7)&amp;BBG_GVT_Tickers!AR$6&amp;"Y BLC2 Curncy"</f>
        <v>G0251Z 41Y BLC2 Curncy</v>
      </c>
      <c r="AS55" s="71" t="str">
        <f>LEFT('C2D_list_curncy'!$L55,7)&amp;BBG_GVT_Tickers!AS$6&amp;"Y BLC2 Curncy"</f>
        <v>G0251Z 42Y BLC2 Curncy</v>
      </c>
      <c r="AT55" s="71" t="str">
        <f>LEFT('C2D_list_curncy'!$L55,7)&amp;BBG_GVT_Tickers!AT$6&amp;"Y BLC2 Curncy"</f>
        <v>G0251Z 43Y BLC2 Curncy</v>
      </c>
      <c r="AU55" s="71" t="str">
        <f>LEFT('C2D_list_curncy'!$L55,7)&amp;BBG_GVT_Tickers!AU$6&amp;"Y BLC2 Curncy"</f>
        <v>G0251Z 44Y BLC2 Curncy</v>
      </c>
      <c r="AV55" s="71" t="str">
        <f>LEFT('C2D_list_curncy'!$L55,7)&amp;BBG_GVT_Tickers!AV$6&amp;"Y BLC2 Curncy"</f>
        <v>G0251Z 45Y BLC2 Curncy</v>
      </c>
      <c r="AW55" s="71" t="str">
        <f>LEFT('C2D_list_curncy'!$L55,7)&amp;BBG_GVT_Tickers!AW$6&amp;"Y BLC2 Curncy"</f>
        <v>G0251Z 46Y BLC2 Curncy</v>
      </c>
      <c r="AX55" s="71" t="str">
        <f>LEFT('C2D_list_curncy'!$L55,7)&amp;BBG_GVT_Tickers!AX$6&amp;"Y BLC2 Curncy"</f>
        <v>G0251Z 47Y BLC2 Curncy</v>
      </c>
      <c r="AY55" s="71" t="str">
        <f>LEFT('C2D_list_curncy'!$L55,7)&amp;BBG_GVT_Tickers!AY$6&amp;"Y BLC2 Curncy"</f>
        <v>G0251Z 48Y BLC2 Curncy</v>
      </c>
      <c r="AZ55" s="71" t="str">
        <f>LEFT('C2D_list_curncy'!$L55,7)&amp;BBG_GVT_Tickers!AZ$6&amp;"Y BLC2 Curncy"</f>
        <v>G0251Z 49Y BLC2 Curncy</v>
      </c>
      <c r="BA55" s="71" t="str">
        <f>LEFT('C2D_list_curncy'!$L55,7)&amp;BBG_GVT_Tickers!BA$6&amp;"Y BLC2 Curncy"</f>
        <v>G0251Z 50Y BLC2 Curncy</v>
      </c>
      <c r="BB55" s="71" t="str">
        <f>LEFT('C2D_list_curncy'!$L55,7)&amp;BBG_GVT_Tickers!BB$6&amp;"Y BLC2 Curncy"</f>
        <v>G0251Z 51Y BLC2 Curncy</v>
      </c>
      <c r="BC55" s="71" t="str">
        <f>LEFT('C2D_list_curncy'!$L55,7)&amp;BBG_GVT_Tickers!BC$6&amp;"Y BLC2 Curncy"</f>
        <v>G0251Z 52Y BLC2 Curncy</v>
      </c>
      <c r="BD55" s="71" t="str">
        <f>LEFT('C2D_list_curncy'!$L55,7)&amp;BBG_GVT_Tickers!BD$6&amp;"Y BLC2 Curncy"</f>
        <v>G0251Z 53Y BLC2 Curncy</v>
      </c>
      <c r="BE55" s="71" t="str">
        <f>LEFT('C2D_list_curncy'!$L55,7)&amp;BBG_GVT_Tickers!BE$6&amp;"Y BLC2 Curncy"</f>
        <v>G0251Z 54Y BLC2 Curncy</v>
      </c>
      <c r="BF55" s="71" t="str">
        <f>LEFT('C2D_list_curncy'!$L55,7)&amp;BBG_GVT_Tickers!BF$6&amp;"Y BLC2 Curncy"</f>
        <v>G0251Z 55Y BLC2 Curncy</v>
      </c>
      <c r="BG55" s="71" t="str">
        <f>LEFT('C2D_list_curncy'!$L55,7)&amp;BBG_GVT_Tickers!BG$6&amp;"Y BLC2 Curncy"</f>
        <v>G0251Z 56Y BLC2 Curncy</v>
      </c>
      <c r="BH55" s="71" t="str">
        <f>LEFT('C2D_list_curncy'!$L55,7)&amp;BBG_GVT_Tickers!BH$6&amp;"Y BLC2 Curncy"</f>
        <v>G0251Z 57Y BLC2 Curncy</v>
      </c>
      <c r="BI55" s="71" t="str">
        <f>LEFT('C2D_list_curncy'!$L55,7)&amp;BBG_GVT_Tickers!BI$6&amp;"Y BLC2 Curncy"</f>
        <v>G0251Z 58Y BLC2 Curncy</v>
      </c>
      <c r="BJ55" s="71" t="str">
        <f>LEFT('C2D_list_curncy'!$L55,7)&amp;BBG_GVT_Tickers!BJ$6&amp;"Y BLC2 Curncy"</f>
        <v>G0251Z 59Y BLC2 Curncy</v>
      </c>
      <c r="BK55" s="71" t="str">
        <f>LEFT('C2D_list_curncy'!$L55,7)&amp;BBG_GVT_Tickers!BK$6&amp;"Y BLC2 Curncy"</f>
        <v>G0251Z 60Y BLC2 Curncy</v>
      </c>
    </row>
    <row r="56" spans="2:63" x14ac:dyDescent="0.25">
      <c r="B56" s="65" t="s">
        <v>155</v>
      </c>
      <c r="C56" s="69">
        <v>46</v>
      </c>
      <c r="D56" s="71" t="str">
        <f>LEFT('C2D_list_curncy'!$L56,7)&amp;BBG_GVT_Tickers!D$6&amp;"Y BLC2 Curncy"</f>
        <v>G0049Z 1Y BLC2 Curncy</v>
      </c>
      <c r="E56" s="71" t="str">
        <f>LEFT('C2D_list_curncy'!$L56,7)&amp;BBG_GVT_Tickers!E$6&amp;"Y BLC2 Curncy"</f>
        <v>G0049Z 2Y BLC2 Curncy</v>
      </c>
      <c r="F56" s="71" t="str">
        <f>LEFT('C2D_list_curncy'!$L56,7)&amp;BBG_GVT_Tickers!F$6&amp;"Y BLC2 Curncy"</f>
        <v>G0049Z 3Y BLC2 Curncy</v>
      </c>
      <c r="G56" s="71" t="str">
        <f>LEFT('C2D_list_curncy'!$L56,7)&amp;BBG_GVT_Tickers!G$6&amp;"Y BLC2 Curncy"</f>
        <v>G0049Z 4Y BLC2 Curncy</v>
      </c>
      <c r="H56" s="71" t="str">
        <f>LEFT('C2D_list_curncy'!$L56,7)&amp;BBG_GVT_Tickers!H$6&amp;"Y BLC2 Curncy"</f>
        <v>G0049Z 5Y BLC2 Curncy</v>
      </c>
      <c r="I56" s="71" t="str">
        <f>LEFT('C2D_list_curncy'!$L56,7)&amp;BBG_GVT_Tickers!I$6&amp;"Y BLC2 Curncy"</f>
        <v>G0049Z 6Y BLC2 Curncy</v>
      </c>
      <c r="J56" s="71" t="str">
        <f>LEFT('C2D_list_curncy'!$L56,7)&amp;BBG_GVT_Tickers!J$6&amp;"Y BLC2 Curncy"</f>
        <v>G0049Z 7Y BLC2 Curncy</v>
      </c>
      <c r="K56" s="71" t="str">
        <f>LEFT('C2D_list_curncy'!$L56,7)&amp;BBG_GVT_Tickers!K$6&amp;"Y BLC2 Curncy"</f>
        <v>G0049Z 8Y BLC2 Curncy</v>
      </c>
      <c r="L56" s="71" t="str">
        <f>LEFT('C2D_list_curncy'!$L56,7)&amp;BBG_GVT_Tickers!L$6&amp;"Y BLC2 Curncy"</f>
        <v>G0049Z 9Y BLC2 Curncy</v>
      </c>
      <c r="M56" s="71" t="str">
        <f>LEFT('C2D_list_curncy'!$L56,7)&amp;BBG_GVT_Tickers!M$6&amp;"Y BLC2 Curncy"</f>
        <v>G0049Z 10Y BLC2 Curncy</v>
      </c>
      <c r="N56" s="71" t="str">
        <f>LEFT('C2D_list_curncy'!$L56,7)&amp;BBG_GVT_Tickers!N$6&amp;"Y BLC2 Curncy"</f>
        <v>G0049Z 11Y BLC2 Curncy</v>
      </c>
      <c r="O56" s="71" t="str">
        <f>LEFT('C2D_list_curncy'!$L56,7)&amp;BBG_GVT_Tickers!O$6&amp;"Y BLC2 Curncy"</f>
        <v>G0049Z 12Y BLC2 Curncy</v>
      </c>
      <c r="P56" s="71" t="str">
        <f>LEFT('C2D_list_curncy'!$L56,7)&amp;BBG_GVT_Tickers!P$6&amp;"Y BLC2 Curncy"</f>
        <v>G0049Z 13Y BLC2 Curncy</v>
      </c>
      <c r="Q56" s="71" t="str">
        <f>LEFT('C2D_list_curncy'!$L56,7)&amp;BBG_GVT_Tickers!Q$6&amp;"Y BLC2 Curncy"</f>
        <v>G0049Z 14Y BLC2 Curncy</v>
      </c>
      <c r="R56" s="71" t="str">
        <f>LEFT('C2D_list_curncy'!$L56,7)&amp;BBG_GVT_Tickers!R$6&amp;"Y BLC2 Curncy"</f>
        <v>G0049Z 15Y BLC2 Curncy</v>
      </c>
      <c r="S56" s="71" t="str">
        <f>LEFT('C2D_list_curncy'!$L56,7)&amp;BBG_GVT_Tickers!S$6&amp;"Y BLC2 Curncy"</f>
        <v>G0049Z 16Y BLC2 Curncy</v>
      </c>
      <c r="T56" s="71" t="str">
        <f>LEFT('C2D_list_curncy'!$L56,7)&amp;BBG_GVT_Tickers!T$6&amp;"Y BLC2 Curncy"</f>
        <v>G0049Z 17Y BLC2 Curncy</v>
      </c>
      <c r="U56" s="71" t="str">
        <f>LEFT('C2D_list_curncy'!$L56,7)&amp;BBG_GVT_Tickers!U$6&amp;"Y BLC2 Curncy"</f>
        <v>G0049Z 18Y BLC2 Curncy</v>
      </c>
      <c r="V56" s="71" t="str">
        <f>LEFT('C2D_list_curncy'!$L56,7)&amp;BBG_GVT_Tickers!V$6&amp;"Y BLC2 Curncy"</f>
        <v>G0049Z 19Y BLC2 Curncy</v>
      </c>
      <c r="W56" s="71" t="str">
        <f>LEFT('C2D_list_curncy'!$L56,7)&amp;BBG_GVT_Tickers!W$6&amp;"Y BLC2 Curncy"</f>
        <v>G0049Z 20Y BLC2 Curncy</v>
      </c>
      <c r="X56" s="71" t="str">
        <f>LEFT('C2D_list_curncy'!$L56,7)&amp;BBG_GVT_Tickers!X$6&amp;"Y BLC2 Curncy"</f>
        <v>G0049Z 21Y BLC2 Curncy</v>
      </c>
      <c r="Y56" s="71" t="str">
        <f>LEFT('C2D_list_curncy'!$L56,7)&amp;BBG_GVT_Tickers!Y$6&amp;"Y BLC2 Curncy"</f>
        <v>G0049Z 22Y BLC2 Curncy</v>
      </c>
      <c r="Z56" s="71" t="str">
        <f>LEFT('C2D_list_curncy'!$L56,7)&amp;BBG_GVT_Tickers!Z$6&amp;"Y BLC2 Curncy"</f>
        <v>G0049Z 23Y BLC2 Curncy</v>
      </c>
      <c r="AA56" s="71" t="str">
        <f>LEFT('C2D_list_curncy'!$L56,7)&amp;BBG_GVT_Tickers!AA$6&amp;"Y BLC2 Curncy"</f>
        <v>G0049Z 24Y BLC2 Curncy</v>
      </c>
      <c r="AB56" s="71" t="str">
        <f>LEFT('C2D_list_curncy'!$L56,7)&amp;BBG_GVT_Tickers!AB$6&amp;"Y BLC2 Curncy"</f>
        <v>G0049Z 25Y BLC2 Curncy</v>
      </c>
      <c r="AC56" s="71" t="str">
        <f>LEFT('C2D_list_curncy'!$L56,7)&amp;BBG_GVT_Tickers!AC$6&amp;"Y BLC2 Curncy"</f>
        <v>G0049Z 26Y BLC2 Curncy</v>
      </c>
      <c r="AD56" s="71" t="str">
        <f>LEFT('C2D_list_curncy'!$L56,7)&amp;BBG_GVT_Tickers!AD$6&amp;"Y BLC2 Curncy"</f>
        <v>G0049Z 27Y BLC2 Curncy</v>
      </c>
      <c r="AE56" s="71" t="str">
        <f>LEFT('C2D_list_curncy'!$L56,7)&amp;BBG_GVT_Tickers!AE$6&amp;"Y BLC2 Curncy"</f>
        <v>G0049Z 28Y BLC2 Curncy</v>
      </c>
      <c r="AF56" s="71" t="str">
        <f>LEFT('C2D_list_curncy'!$L56,7)&amp;BBG_GVT_Tickers!AF$6&amp;"Y BLC2 Curncy"</f>
        <v>G0049Z 29Y BLC2 Curncy</v>
      </c>
      <c r="AG56" s="71" t="str">
        <f>LEFT('C2D_list_curncy'!$L56,7)&amp;BBG_GVT_Tickers!AG$6&amp;"Y BLC2 Curncy"</f>
        <v>G0049Z 30Y BLC2 Curncy</v>
      </c>
      <c r="AH56" s="71" t="str">
        <f>LEFT('C2D_list_curncy'!$L56,7)&amp;BBG_GVT_Tickers!AH$6&amp;"Y BLC2 Curncy"</f>
        <v>G0049Z 31Y BLC2 Curncy</v>
      </c>
      <c r="AI56" s="71" t="str">
        <f>LEFT('C2D_list_curncy'!$L56,7)&amp;BBG_GVT_Tickers!AI$6&amp;"Y BLC2 Curncy"</f>
        <v>G0049Z 32Y BLC2 Curncy</v>
      </c>
      <c r="AJ56" s="71" t="str">
        <f>LEFT('C2D_list_curncy'!$L56,7)&amp;BBG_GVT_Tickers!AJ$6&amp;"Y BLC2 Curncy"</f>
        <v>G0049Z 33Y BLC2 Curncy</v>
      </c>
      <c r="AK56" s="71" t="str">
        <f>LEFT('C2D_list_curncy'!$L56,7)&amp;BBG_GVT_Tickers!AK$6&amp;"Y BLC2 Curncy"</f>
        <v>G0049Z 34Y BLC2 Curncy</v>
      </c>
      <c r="AL56" s="71" t="str">
        <f>LEFT('C2D_list_curncy'!$L56,7)&amp;BBG_GVT_Tickers!AL$6&amp;"Y BLC2 Curncy"</f>
        <v>G0049Z 35Y BLC2 Curncy</v>
      </c>
      <c r="AM56" s="71" t="str">
        <f>LEFT('C2D_list_curncy'!$L56,7)&amp;BBG_GVT_Tickers!AM$6&amp;"Y BLC2 Curncy"</f>
        <v>G0049Z 36Y BLC2 Curncy</v>
      </c>
      <c r="AN56" s="71" t="str">
        <f>LEFT('C2D_list_curncy'!$L56,7)&amp;BBG_GVT_Tickers!AN$6&amp;"Y BLC2 Curncy"</f>
        <v>G0049Z 37Y BLC2 Curncy</v>
      </c>
      <c r="AO56" s="71" t="str">
        <f>LEFT('C2D_list_curncy'!$L56,7)&amp;BBG_GVT_Tickers!AO$6&amp;"Y BLC2 Curncy"</f>
        <v>G0049Z 38Y BLC2 Curncy</v>
      </c>
      <c r="AP56" s="71" t="str">
        <f>LEFT('C2D_list_curncy'!$L56,7)&amp;BBG_GVT_Tickers!AP$6&amp;"Y BLC2 Curncy"</f>
        <v>G0049Z 39Y BLC2 Curncy</v>
      </c>
      <c r="AQ56" s="71" t="str">
        <f>LEFT('C2D_list_curncy'!$L56,7)&amp;BBG_GVT_Tickers!AQ$6&amp;"Y BLC2 Curncy"</f>
        <v>G0049Z 40Y BLC2 Curncy</v>
      </c>
      <c r="AR56" s="71" t="str">
        <f>LEFT('C2D_list_curncy'!$L56,7)&amp;BBG_GVT_Tickers!AR$6&amp;"Y BLC2 Curncy"</f>
        <v>G0049Z 41Y BLC2 Curncy</v>
      </c>
      <c r="AS56" s="71" t="str">
        <f>LEFT('C2D_list_curncy'!$L56,7)&amp;BBG_GVT_Tickers!AS$6&amp;"Y BLC2 Curncy"</f>
        <v>G0049Z 42Y BLC2 Curncy</v>
      </c>
      <c r="AT56" s="71" t="str">
        <f>LEFT('C2D_list_curncy'!$L56,7)&amp;BBG_GVT_Tickers!AT$6&amp;"Y BLC2 Curncy"</f>
        <v>G0049Z 43Y BLC2 Curncy</v>
      </c>
      <c r="AU56" s="71" t="str">
        <f>LEFT('C2D_list_curncy'!$L56,7)&amp;BBG_GVT_Tickers!AU$6&amp;"Y BLC2 Curncy"</f>
        <v>G0049Z 44Y BLC2 Curncy</v>
      </c>
      <c r="AV56" s="71" t="str">
        <f>LEFT('C2D_list_curncy'!$L56,7)&amp;BBG_GVT_Tickers!AV$6&amp;"Y BLC2 Curncy"</f>
        <v>G0049Z 45Y BLC2 Curncy</v>
      </c>
      <c r="AW56" s="71" t="str">
        <f>LEFT('C2D_list_curncy'!$L56,7)&amp;BBG_GVT_Tickers!AW$6&amp;"Y BLC2 Curncy"</f>
        <v>G0049Z 46Y BLC2 Curncy</v>
      </c>
      <c r="AX56" s="71" t="str">
        <f>LEFT('C2D_list_curncy'!$L56,7)&amp;BBG_GVT_Tickers!AX$6&amp;"Y BLC2 Curncy"</f>
        <v>G0049Z 47Y BLC2 Curncy</v>
      </c>
      <c r="AY56" s="71" t="str">
        <f>LEFT('C2D_list_curncy'!$L56,7)&amp;BBG_GVT_Tickers!AY$6&amp;"Y BLC2 Curncy"</f>
        <v>G0049Z 48Y BLC2 Curncy</v>
      </c>
      <c r="AZ56" s="71" t="str">
        <f>LEFT('C2D_list_curncy'!$L56,7)&amp;BBG_GVT_Tickers!AZ$6&amp;"Y BLC2 Curncy"</f>
        <v>G0049Z 49Y BLC2 Curncy</v>
      </c>
      <c r="BA56" s="71" t="str">
        <f>LEFT('C2D_list_curncy'!$L56,7)&amp;BBG_GVT_Tickers!BA$6&amp;"Y BLC2 Curncy"</f>
        <v>G0049Z 50Y BLC2 Curncy</v>
      </c>
      <c r="BB56" s="71" t="str">
        <f>LEFT('C2D_list_curncy'!$L56,7)&amp;BBG_GVT_Tickers!BB$6&amp;"Y BLC2 Curncy"</f>
        <v>G0049Z 51Y BLC2 Curncy</v>
      </c>
      <c r="BC56" s="71" t="str">
        <f>LEFT('C2D_list_curncy'!$L56,7)&amp;BBG_GVT_Tickers!BC$6&amp;"Y BLC2 Curncy"</f>
        <v>G0049Z 52Y BLC2 Curncy</v>
      </c>
      <c r="BD56" s="71" t="str">
        <f>LEFT('C2D_list_curncy'!$L56,7)&amp;BBG_GVT_Tickers!BD$6&amp;"Y BLC2 Curncy"</f>
        <v>G0049Z 53Y BLC2 Curncy</v>
      </c>
      <c r="BE56" s="71" t="str">
        <f>LEFT('C2D_list_curncy'!$L56,7)&amp;BBG_GVT_Tickers!BE$6&amp;"Y BLC2 Curncy"</f>
        <v>G0049Z 54Y BLC2 Curncy</v>
      </c>
      <c r="BF56" s="71" t="str">
        <f>LEFT('C2D_list_curncy'!$L56,7)&amp;BBG_GVT_Tickers!BF$6&amp;"Y BLC2 Curncy"</f>
        <v>G0049Z 55Y BLC2 Curncy</v>
      </c>
      <c r="BG56" s="71" t="str">
        <f>LEFT('C2D_list_curncy'!$L56,7)&amp;BBG_GVT_Tickers!BG$6&amp;"Y BLC2 Curncy"</f>
        <v>G0049Z 56Y BLC2 Curncy</v>
      </c>
      <c r="BH56" s="71" t="str">
        <f>LEFT('C2D_list_curncy'!$L56,7)&amp;BBG_GVT_Tickers!BH$6&amp;"Y BLC2 Curncy"</f>
        <v>G0049Z 57Y BLC2 Curncy</v>
      </c>
      <c r="BI56" s="71" t="str">
        <f>LEFT('C2D_list_curncy'!$L56,7)&amp;BBG_GVT_Tickers!BI$6&amp;"Y BLC2 Curncy"</f>
        <v>G0049Z 58Y BLC2 Curncy</v>
      </c>
      <c r="BJ56" s="71" t="str">
        <f>LEFT('C2D_list_curncy'!$L56,7)&amp;BBG_GVT_Tickers!BJ$6&amp;"Y BLC2 Curncy"</f>
        <v>G0049Z 59Y BLC2 Curncy</v>
      </c>
      <c r="BK56" s="71" t="str">
        <f>LEFT('C2D_list_curncy'!$L56,7)&amp;BBG_GVT_Tickers!BK$6&amp;"Y BLC2 Curncy"</f>
        <v>G0049Z 60Y BLC2 Curncy</v>
      </c>
    </row>
    <row r="57" spans="2:63" x14ac:dyDescent="0.25">
      <c r="B57" s="65" t="s">
        <v>38</v>
      </c>
      <c r="C57" s="69">
        <v>47</v>
      </c>
      <c r="D57" s="71" t="str">
        <f>LEFT('C2D_list_curncy'!$L57,7)&amp;BBG_GVT_Tickers!D$6&amp;"Y BLC2 Curncy"</f>
        <v>G0107Z 1Y BLC2 Curncy</v>
      </c>
      <c r="E57" s="71" t="str">
        <f>LEFT('C2D_list_curncy'!$L57,7)&amp;BBG_GVT_Tickers!E$6&amp;"Y BLC2 Curncy"</f>
        <v>G0107Z 2Y BLC2 Curncy</v>
      </c>
      <c r="F57" s="71" t="str">
        <f>LEFT('C2D_list_curncy'!$L57,7)&amp;BBG_GVT_Tickers!F$6&amp;"Y BLC2 Curncy"</f>
        <v>G0107Z 3Y BLC2 Curncy</v>
      </c>
      <c r="G57" s="71" t="str">
        <f>LEFT('C2D_list_curncy'!$L57,7)&amp;BBG_GVT_Tickers!G$6&amp;"Y BLC2 Curncy"</f>
        <v>G0107Z 4Y BLC2 Curncy</v>
      </c>
      <c r="H57" s="71" t="str">
        <f>LEFT('C2D_list_curncy'!$L57,7)&amp;BBG_GVT_Tickers!H$6&amp;"Y BLC2 Curncy"</f>
        <v>G0107Z 5Y BLC2 Curncy</v>
      </c>
      <c r="I57" s="71" t="str">
        <f>LEFT('C2D_list_curncy'!$L57,7)&amp;BBG_GVT_Tickers!I$6&amp;"Y BLC2 Curncy"</f>
        <v>G0107Z 6Y BLC2 Curncy</v>
      </c>
      <c r="J57" s="71" t="str">
        <f>LEFT('C2D_list_curncy'!$L57,7)&amp;BBG_GVT_Tickers!J$6&amp;"Y BLC2 Curncy"</f>
        <v>G0107Z 7Y BLC2 Curncy</v>
      </c>
      <c r="K57" s="71" t="str">
        <f>LEFT('C2D_list_curncy'!$L57,7)&amp;BBG_GVT_Tickers!K$6&amp;"Y BLC2 Curncy"</f>
        <v>G0107Z 8Y BLC2 Curncy</v>
      </c>
      <c r="L57" s="71" t="str">
        <f>LEFT('C2D_list_curncy'!$L57,7)&amp;BBG_GVT_Tickers!L$6&amp;"Y BLC2 Curncy"</f>
        <v>G0107Z 9Y BLC2 Curncy</v>
      </c>
      <c r="M57" s="71" t="str">
        <f>LEFT('C2D_list_curncy'!$L57,7)&amp;BBG_GVT_Tickers!M$6&amp;"Y BLC2 Curncy"</f>
        <v>G0107Z 10Y BLC2 Curncy</v>
      </c>
      <c r="N57" s="71" t="str">
        <f>LEFT('C2D_list_curncy'!$L57,7)&amp;BBG_GVT_Tickers!N$6&amp;"Y BLC2 Curncy"</f>
        <v>G0107Z 11Y BLC2 Curncy</v>
      </c>
      <c r="O57" s="71" t="str">
        <f>LEFT('C2D_list_curncy'!$L57,7)&amp;BBG_GVT_Tickers!O$6&amp;"Y BLC2 Curncy"</f>
        <v>G0107Z 12Y BLC2 Curncy</v>
      </c>
      <c r="P57" s="71" t="str">
        <f>LEFT('C2D_list_curncy'!$L57,7)&amp;BBG_GVT_Tickers!P$6&amp;"Y BLC2 Curncy"</f>
        <v>G0107Z 13Y BLC2 Curncy</v>
      </c>
      <c r="Q57" s="71" t="str">
        <f>LEFT('C2D_list_curncy'!$L57,7)&amp;BBG_GVT_Tickers!Q$6&amp;"Y BLC2 Curncy"</f>
        <v>G0107Z 14Y BLC2 Curncy</v>
      </c>
      <c r="R57" s="71" t="str">
        <f>LEFT('C2D_list_curncy'!$L57,7)&amp;BBG_GVT_Tickers!R$6&amp;"Y BLC2 Curncy"</f>
        <v>G0107Z 15Y BLC2 Curncy</v>
      </c>
      <c r="S57" s="71" t="str">
        <f>LEFT('C2D_list_curncy'!$L57,7)&amp;BBG_GVT_Tickers!S$6&amp;"Y BLC2 Curncy"</f>
        <v>G0107Z 16Y BLC2 Curncy</v>
      </c>
      <c r="T57" s="71" t="str">
        <f>LEFT('C2D_list_curncy'!$L57,7)&amp;BBG_GVT_Tickers!T$6&amp;"Y BLC2 Curncy"</f>
        <v>G0107Z 17Y BLC2 Curncy</v>
      </c>
      <c r="U57" s="71" t="str">
        <f>LEFT('C2D_list_curncy'!$L57,7)&amp;BBG_GVT_Tickers!U$6&amp;"Y BLC2 Curncy"</f>
        <v>G0107Z 18Y BLC2 Curncy</v>
      </c>
      <c r="V57" s="71" t="str">
        <f>LEFT('C2D_list_curncy'!$L57,7)&amp;BBG_GVT_Tickers!V$6&amp;"Y BLC2 Curncy"</f>
        <v>G0107Z 19Y BLC2 Curncy</v>
      </c>
      <c r="W57" s="71" t="str">
        <f>LEFT('C2D_list_curncy'!$L57,7)&amp;BBG_GVT_Tickers!W$6&amp;"Y BLC2 Curncy"</f>
        <v>G0107Z 20Y BLC2 Curncy</v>
      </c>
      <c r="X57" s="71" t="str">
        <f>LEFT('C2D_list_curncy'!$L57,7)&amp;BBG_GVT_Tickers!X$6&amp;"Y BLC2 Curncy"</f>
        <v>G0107Z 21Y BLC2 Curncy</v>
      </c>
      <c r="Y57" s="71" t="str">
        <f>LEFT('C2D_list_curncy'!$L57,7)&amp;BBG_GVT_Tickers!Y$6&amp;"Y BLC2 Curncy"</f>
        <v>G0107Z 22Y BLC2 Curncy</v>
      </c>
      <c r="Z57" s="71" t="str">
        <f>LEFT('C2D_list_curncy'!$L57,7)&amp;BBG_GVT_Tickers!Z$6&amp;"Y BLC2 Curncy"</f>
        <v>G0107Z 23Y BLC2 Curncy</v>
      </c>
      <c r="AA57" s="71" t="str">
        <f>LEFT('C2D_list_curncy'!$L57,7)&amp;BBG_GVT_Tickers!AA$6&amp;"Y BLC2 Curncy"</f>
        <v>G0107Z 24Y BLC2 Curncy</v>
      </c>
      <c r="AB57" s="71" t="str">
        <f>LEFT('C2D_list_curncy'!$L57,7)&amp;BBG_GVT_Tickers!AB$6&amp;"Y BLC2 Curncy"</f>
        <v>G0107Z 25Y BLC2 Curncy</v>
      </c>
      <c r="AC57" s="71" t="str">
        <f>LEFT('C2D_list_curncy'!$L57,7)&amp;BBG_GVT_Tickers!AC$6&amp;"Y BLC2 Curncy"</f>
        <v>G0107Z 26Y BLC2 Curncy</v>
      </c>
      <c r="AD57" s="71" t="str">
        <f>LEFT('C2D_list_curncy'!$L57,7)&amp;BBG_GVT_Tickers!AD$6&amp;"Y BLC2 Curncy"</f>
        <v>G0107Z 27Y BLC2 Curncy</v>
      </c>
      <c r="AE57" s="71" t="str">
        <f>LEFT('C2D_list_curncy'!$L57,7)&amp;BBG_GVT_Tickers!AE$6&amp;"Y BLC2 Curncy"</f>
        <v>G0107Z 28Y BLC2 Curncy</v>
      </c>
      <c r="AF57" s="71" t="str">
        <f>LEFT('C2D_list_curncy'!$L57,7)&amp;BBG_GVT_Tickers!AF$6&amp;"Y BLC2 Curncy"</f>
        <v>G0107Z 29Y BLC2 Curncy</v>
      </c>
      <c r="AG57" s="71" t="str">
        <f>LEFT('C2D_list_curncy'!$L57,7)&amp;BBG_GVT_Tickers!AG$6&amp;"Y BLC2 Curncy"</f>
        <v>G0107Z 30Y BLC2 Curncy</v>
      </c>
      <c r="AH57" s="71" t="str">
        <f>LEFT('C2D_list_curncy'!$L57,7)&amp;BBG_GVT_Tickers!AH$6&amp;"Y BLC2 Curncy"</f>
        <v>G0107Z 31Y BLC2 Curncy</v>
      </c>
      <c r="AI57" s="71" t="str">
        <f>LEFT('C2D_list_curncy'!$L57,7)&amp;BBG_GVT_Tickers!AI$6&amp;"Y BLC2 Curncy"</f>
        <v>G0107Z 32Y BLC2 Curncy</v>
      </c>
      <c r="AJ57" s="71" t="str">
        <f>LEFT('C2D_list_curncy'!$L57,7)&amp;BBG_GVT_Tickers!AJ$6&amp;"Y BLC2 Curncy"</f>
        <v>G0107Z 33Y BLC2 Curncy</v>
      </c>
      <c r="AK57" s="71" t="str">
        <f>LEFT('C2D_list_curncy'!$L57,7)&amp;BBG_GVT_Tickers!AK$6&amp;"Y BLC2 Curncy"</f>
        <v>G0107Z 34Y BLC2 Curncy</v>
      </c>
      <c r="AL57" s="71" t="str">
        <f>LEFT('C2D_list_curncy'!$L57,7)&amp;BBG_GVT_Tickers!AL$6&amp;"Y BLC2 Curncy"</f>
        <v>G0107Z 35Y BLC2 Curncy</v>
      </c>
      <c r="AM57" s="71" t="str">
        <f>LEFT('C2D_list_curncy'!$L57,7)&amp;BBG_GVT_Tickers!AM$6&amp;"Y BLC2 Curncy"</f>
        <v>G0107Z 36Y BLC2 Curncy</v>
      </c>
      <c r="AN57" s="71" t="str">
        <f>LEFT('C2D_list_curncy'!$L57,7)&amp;BBG_GVT_Tickers!AN$6&amp;"Y BLC2 Curncy"</f>
        <v>G0107Z 37Y BLC2 Curncy</v>
      </c>
      <c r="AO57" s="71" t="str">
        <f>LEFT('C2D_list_curncy'!$L57,7)&amp;BBG_GVT_Tickers!AO$6&amp;"Y BLC2 Curncy"</f>
        <v>G0107Z 38Y BLC2 Curncy</v>
      </c>
      <c r="AP57" s="71" t="str">
        <f>LEFT('C2D_list_curncy'!$L57,7)&amp;BBG_GVT_Tickers!AP$6&amp;"Y BLC2 Curncy"</f>
        <v>G0107Z 39Y BLC2 Curncy</v>
      </c>
      <c r="AQ57" s="71" t="str">
        <f>LEFT('C2D_list_curncy'!$L57,7)&amp;BBG_GVT_Tickers!AQ$6&amp;"Y BLC2 Curncy"</f>
        <v>G0107Z 40Y BLC2 Curncy</v>
      </c>
      <c r="AR57" s="71" t="str">
        <f>LEFT('C2D_list_curncy'!$L57,7)&amp;BBG_GVT_Tickers!AR$6&amp;"Y BLC2 Curncy"</f>
        <v>G0107Z 41Y BLC2 Curncy</v>
      </c>
      <c r="AS57" s="71" t="str">
        <f>LEFT('C2D_list_curncy'!$L57,7)&amp;BBG_GVT_Tickers!AS$6&amp;"Y BLC2 Curncy"</f>
        <v>G0107Z 42Y BLC2 Curncy</v>
      </c>
      <c r="AT57" s="71" t="str">
        <f>LEFT('C2D_list_curncy'!$L57,7)&amp;BBG_GVT_Tickers!AT$6&amp;"Y BLC2 Curncy"</f>
        <v>G0107Z 43Y BLC2 Curncy</v>
      </c>
      <c r="AU57" s="71" t="str">
        <f>LEFT('C2D_list_curncy'!$L57,7)&amp;BBG_GVT_Tickers!AU$6&amp;"Y BLC2 Curncy"</f>
        <v>G0107Z 44Y BLC2 Curncy</v>
      </c>
      <c r="AV57" s="71" t="str">
        <f>LEFT('C2D_list_curncy'!$L57,7)&amp;BBG_GVT_Tickers!AV$6&amp;"Y BLC2 Curncy"</f>
        <v>G0107Z 45Y BLC2 Curncy</v>
      </c>
      <c r="AW57" s="71" t="str">
        <f>LEFT('C2D_list_curncy'!$L57,7)&amp;BBG_GVT_Tickers!AW$6&amp;"Y BLC2 Curncy"</f>
        <v>G0107Z 46Y BLC2 Curncy</v>
      </c>
      <c r="AX57" s="71" t="str">
        <f>LEFT('C2D_list_curncy'!$L57,7)&amp;BBG_GVT_Tickers!AX$6&amp;"Y BLC2 Curncy"</f>
        <v>G0107Z 47Y BLC2 Curncy</v>
      </c>
      <c r="AY57" s="71" t="str">
        <f>LEFT('C2D_list_curncy'!$L57,7)&amp;BBG_GVT_Tickers!AY$6&amp;"Y BLC2 Curncy"</f>
        <v>G0107Z 48Y BLC2 Curncy</v>
      </c>
      <c r="AZ57" s="71" t="str">
        <f>LEFT('C2D_list_curncy'!$L57,7)&amp;BBG_GVT_Tickers!AZ$6&amp;"Y BLC2 Curncy"</f>
        <v>G0107Z 49Y BLC2 Curncy</v>
      </c>
      <c r="BA57" s="71" t="str">
        <f>LEFT('C2D_list_curncy'!$L57,7)&amp;BBG_GVT_Tickers!BA$6&amp;"Y BLC2 Curncy"</f>
        <v>G0107Z 50Y BLC2 Curncy</v>
      </c>
      <c r="BB57" s="71" t="str">
        <f>LEFT('C2D_list_curncy'!$L57,7)&amp;BBG_GVT_Tickers!BB$6&amp;"Y BLC2 Curncy"</f>
        <v>G0107Z 51Y BLC2 Curncy</v>
      </c>
      <c r="BC57" s="71" t="str">
        <f>LEFT('C2D_list_curncy'!$L57,7)&amp;BBG_GVT_Tickers!BC$6&amp;"Y BLC2 Curncy"</f>
        <v>G0107Z 52Y BLC2 Curncy</v>
      </c>
      <c r="BD57" s="71" t="str">
        <f>LEFT('C2D_list_curncy'!$L57,7)&amp;BBG_GVT_Tickers!BD$6&amp;"Y BLC2 Curncy"</f>
        <v>G0107Z 53Y BLC2 Curncy</v>
      </c>
      <c r="BE57" s="71" t="str">
        <f>LEFT('C2D_list_curncy'!$L57,7)&amp;BBG_GVT_Tickers!BE$6&amp;"Y BLC2 Curncy"</f>
        <v>G0107Z 54Y BLC2 Curncy</v>
      </c>
      <c r="BF57" s="71" t="str">
        <f>LEFT('C2D_list_curncy'!$L57,7)&amp;BBG_GVT_Tickers!BF$6&amp;"Y BLC2 Curncy"</f>
        <v>G0107Z 55Y BLC2 Curncy</v>
      </c>
      <c r="BG57" s="71" t="str">
        <f>LEFT('C2D_list_curncy'!$L57,7)&amp;BBG_GVT_Tickers!BG$6&amp;"Y BLC2 Curncy"</f>
        <v>G0107Z 56Y BLC2 Curncy</v>
      </c>
      <c r="BH57" s="71" t="str">
        <f>LEFT('C2D_list_curncy'!$L57,7)&amp;BBG_GVT_Tickers!BH$6&amp;"Y BLC2 Curncy"</f>
        <v>G0107Z 57Y BLC2 Curncy</v>
      </c>
      <c r="BI57" s="71" t="str">
        <f>LEFT('C2D_list_curncy'!$L57,7)&amp;BBG_GVT_Tickers!BI$6&amp;"Y BLC2 Curncy"</f>
        <v>G0107Z 58Y BLC2 Curncy</v>
      </c>
      <c r="BJ57" s="71" t="str">
        <f>LEFT('C2D_list_curncy'!$L57,7)&amp;BBG_GVT_Tickers!BJ$6&amp;"Y BLC2 Curncy"</f>
        <v>G0107Z 59Y BLC2 Curncy</v>
      </c>
      <c r="BK57" s="71" t="str">
        <f>LEFT('C2D_list_curncy'!$L57,7)&amp;BBG_GVT_Tickers!BK$6&amp;"Y BLC2 Curncy"</f>
        <v>G0107Z 60Y BLC2 Curncy</v>
      </c>
    </row>
    <row r="58" spans="2:63" x14ac:dyDescent="0.25">
      <c r="B58" s="65" t="s">
        <v>41</v>
      </c>
      <c r="C58" s="69">
        <v>48</v>
      </c>
      <c r="D58" s="71" t="str">
        <f>LEFT('C2D_list_curncy'!$L58,7)&amp;BBG_GVT_Tickers!D$6&amp;"Y BLC2 Curncy"</f>
        <v>G0090Z 1Y BLC2 Curncy</v>
      </c>
      <c r="E58" s="71" t="str">
        <f>LEFT('C2D_list_curncy'!$L58,7)&amp;BBG_GVT_Tickers!E$6&amp;"Y BLC2 Curncy"</f>
        <v>G0090Z 2Y BLC2 Curncy</v>
      </c>
      <c r="F58" s="71" t="str">
        <f>LEFT('C2D_list_curncy'!$L58,7)&amp;BBG_GVT_Tickers!F$6&amp;"Y BLC2 Curncy"</f>
        <v>G0090Z 3Y BLC2 Curncy</v>
      </c>
      <c r="G58" s="71" t="str">
        <f>LEFT('C2D_list_curncy'!$L58,7)&amp;BBG_GVT_Tickers!G$6&amp;"Y BLC2 Curncy"</f>
        <v>G0090Z 4Y BLC2 Curncy</v>
      </c>
      <c r="H58" s="71" t="str">
        <f>LEFT('C2D_list_curncy'!$L58,7)&amp;BBG_GVT_Tickers!H$6&amp;"Y BLC2 Curncy"</f>
        <v>G0090Z 5Y BLC2 Curncy</v>
      </c>
      <c r="I58" s="71" t="str">
        <f>LEFT('C2D_list_curncy'!$L58,7)&amp;BBG_GVT_Tickers!I$6&amp;"Y BLC2 Curncy"</f>
        <v>G0090Z 6Y BLC2 Curncy</v>
      </c>
      <c r="J58" s="71" t="str">
        <f>LEFT('C2D_list_curncy'!$L58,7)&amp;BBG_GVT_Tickers!J$6&amp;"Y BLC2 Curncy"</f>
        <v>G0090Z 7Y BLC2 Curncy</v>
      </c>
      <c r="K58" s="71" t="str">
        <f>LEFT('C2D_list_curncy'!$L58,7)&amp;BBG_GVT_Tickers!K$6&amp;"Y BLC2 Curncy"</f>
        <v>G0090Z 8Y BLC2 Curncy</v>
      </c>
      <c r="L58" s="71" t="str">
        <f>LEFT('C2D_list_curncy'!$L58,7)&amp;BBG_GVT_Tickers!L$6&amp;"Y BLC2 Curncy"</f>
        <v>G0090Z 9Y BLC2 Curncy</v>
      </c>
      <c r="M58" s="71" t="str">
        <f>LEFT('C2D_list_curncy'!$L58,7)&amp;BBG_GVT_Tickers!M$6&amp;"Y BLC2 Curncy"</f>
        <v>G0090Z 10Y BLC2 Curncy</v>
      </c>
      <c r="N58" s="71" t="str">
        <f>LEFT('C2D_list_curncy'!$L58,7)&amp;BBG_GVT_Tickers!N$6&amp;"Y BLC2 Curncy"</f>
        <v>G0090Z 11Y BLC2 Curncy</v>
      </c>
      <c r="O58" s="71" t="str">
        <f>LEFT('C2D_list_curncy'!$L58,7)&amp;BBG_GVT_Tickers!O$6&amp;"Y BLC2 Curncy"</f>
        <v>G0090Z 12Y BLC2 Curncy</v>
      </c>
      <c r="P58" s="71" t="str">
        <f>LEFT('C2D_list_curncy'!$L58,7)&amp;BBG_GVT_Tickers!P$6&amp;"Y BLC2 Curncy"</f>
        <v>G0090Z 13Y BLC2 Curncy</v>
      </c>
      <c r="Q58" s="71" t="str">
        <f>LEFT('C2D_list_curncy'!$L58,7)&amp;BBG_GVT_Tickers!Q$6&amp;"Y BLC2 Curncy"</f>
        <v>G0090Z 14Y BLC2 Curncy</v>
      </c>
      <c r="R58" s="71" t="str">
        <f>LEFT('C2D_list_curncy'!$L58,7)&amp;BBG_GVT_Tickers!R$6&amp;"Y BLC2 Curncy"</f>
        <v>G0090Z 15Y BLC2 Curncy</v>
      </c>
      <c r="S58" s="71" t="str">
        <f>LEFT('C2D_list_curncy'!$L58,7)&amp;BBG_GVT_Tickers!S$6&amp;"Y BLC2 Curncy"</f>
        <v>G0090Z 16Y BLC2 Curncy</v>
      </c>
      <c r="T58" s="71" t="str">
        <f>LEFT('C2D_list_curncy'!$L58,7)&amp;BBG_GVT_Tickers!T$6&amp;"Y BLC2 Curncy"</f>
        <v>G0090Z 17Y BLC2 Curncy</v>
      </c>
      <c r="U58" s="71" t="str">
        <f>LEFT('C2D_list_curncy'!$L58,7)&amp;BBG_GVT_Tickers!U$6&amp;"Y BLC2 Curncy"</f>
        <v>G0090Z 18Y BLC2 Curncy</v>
      </c>
      <c r="V58" s="71" t="str">
        <f>LEFT('C2D_list_curncy'!$L58,7)&amp;BBG_GVT_Tickers!V$6&amp;"Y BLC2 Curncy"</f>
        <v>G0090Z 19Y BLC2 Curncy</v>
      </c>
      <c r="W58" s="71" t="str">
        <f>LEFT('C2D_list_curncy'!$L58,7)&amp;BBG_GVT_Tickers!W$6&amp;"Y BLC2 Curncy"</f>
        <v>G0090Z 20Y BLC2 Curncy</v>
      </c>
      <c r="X58" s="71" t="str">
        <f>LEFT('C2D_list_curncy'!$L58,7)&amp;BBG_GVT_Tickers!X$6&amp;"Y BLC2 Curncy"</f>
        <v>G0090Z 21Y BLC2 Curncy</v>
      </c>
      <c r="Y58" s="71" t="str">
        <f>LEFT('C2D_list_curncy'!$L58,7)&amp;BBG_GVT_Tickers!Y$6&amp;"Y BLC2 Curncy"</f>
        <v>G0090Z 22Y BLC2 Curncy</v>
      </c>
      <c r="Z58" s="71" t="str">
        <f>LEFT('C2D_list_curncy'!$L58,7)&amp;BBG_GVT_Tickers!Z$6&amp;"Y BLC2 Curncy"</f>
        <v>G0090Z 23Y BLC2 Curncy</v>
      </c>
      <c r="AA58" s="71" t="str">
        <f>LEFT('C2D_list_curncy'!$L58,7)&amp;BBG_GVT_Tickers!AA$6&amp;"Y BLC2 Curncy"</f>
        <v>G0090Z 24Y BLC2 Curncy</v>
      </c>
      <c r="AB58" s="71" t="str">
        <f>LEFT('C2D_list_curncy'!$L58,7)&amp;BBG_GVT_Tickers!AB$6&amp;"Y BLC2 Curncy"</f>
        <v>G0090Z 25Y BLC2 Curncy</v>
      </c>
      <c r="AC58" s="71" t="str">
        <f>LEFT('C2D_list_curncy'!$L58,7)&amp;BBG_GVT_Tickers!AC$6&amp;"Y BLC2 Curncy"</f>
        <v>G0090Z 26Y BLC2 Curncy</v>
      </c>
      <c r="AD58" s="71" t="str">
        <f>LEFT('C2D_list_curncy'!$L58,7)&amp;BBG_GVT_Tickers!AD$6&amp;"Y BLC2 Curncy"</f>
        <v>G0090Z 27Y BLC2 Curncy</v>
      </c>
      <c r="AE58" s="71" t="str">
        <f>LEFT('C2D_list_curncy'!$L58,7)&amp;BBG_GVT_Tickers!AE$6&amp;"Y BLC2 Curncy"</f>
        <v>G0090Z 28Y BLC2 Curncy</v>
      </c>
      <c r="AF58" s="71" t="str">
        <f>LEFT('C2D_list_curncy'!$L58,7)&amp;BBG_GVT_Tickers!AF$6&amp;"Y BLC2 Curncy"</f>
        <v>G0090Z 29Y BLC2 Curncy</v>
      </c>
      <c r="AG58" s="71" t="str">
        <f>LEFT('C2D_list_curncy'!$L58,7)&amp;BBG_GVT_Tickers!AG$6&amp;"Y BLC2 Curncy"</f>
        <v>G0090Z 30Y BLC2 Curncy</v>
      </c>
      <c r="AH58" s="71" t="str">
        <f>LEFT('C2D_list_curncy'!$L58,7)&amp;BBG_GVT_Tickers!AH$6&amp;"Y BLC2 Curncy"</f>
        <v>G0090Z 31Y BLC2 Curncy</v>
      </c>
      <c r="AI58" s="71" t="str">
        <f>LEFT('C2D_list_curncy'!$L58,7)&amp;BBG_GVT_Tickers!AI$6&amp;"Y BLC2 Curncy"</f>
        <v>G0090Z 32Y BLC2 Curncy</v>
      </c>
      <c r="AJ58" s="71" t="str">
        <f>LEFT('C2D_list_curncy'!$L58,7)&amp;BBG_GVT_Tickers!AJ$6&amp;"Y BLC2 Curncy"</f>
        <v>G0090Z 33Y BLC2 Curncy</v>
      </c>
      <c r="AK58" s="71" t="str">
        <f>LEFT('C2D_list_curncy'!$L58,7)&amp;BBG_GVT_Tickers!AK$6&amp;"Y BLC2 Curncy"</f>
        <v>G0090Z 34Y BLC2 Curncy</v>
      </c>
      <c r="AL58" s="71" t="str">
        <f>LEFT('C2D_list_curncy'!$L58,7)&amp;BBG_GVT_Tickers!AL$6&amp;"Y BLC2 Curncy"</f>
        <v>G0090Z 35Y BLC2 Curncy</v>
      </c>
      <c r="AM58" s="71" t="str">
        <f>LEFT('C2D_list_curncy'!$L58,7)&amp;BBG_GVT_Tickers!AM$6&amp;"Y BLC2 Curncy"</f>
        <v>G0090Z 36Y BLC2 Curncy</v>
      </c>
      <c r="AN58" s="71" t="str">
        <f>LEFT('C2D_list_curncy'!$L58,7)&amp;BBG_GVT_Tickers!AN$6&amp;"Y BLC2 Curncy"</f>
        <v>G0090Z 37Y BLC2 Curncy</v>
      </c>
      <c r="AO58" s="71" t="str">
        <f>LEFT('C2D_list_curncy'!$L58,7)&amp;BBG_GVT_Tickers!AO$6&amp;"Y BLC2 Curncy"</f>
        <v>G0090Z 38Y BLC2 Curncy</v>
      </c>
      <c r="AP58" s="71" t="str">
        <f>LEFT('C2D_list_curncy'!$L58,7)&amp;BBG_GVT_Tickers!AP$6&amp;"Y BLC2 Curncy"</f>
        <v>G0090Z 39Y BLC2 Curncy</v>
      </c>
      <c r="AQ58" s="71" t="str">
        <f>LEFT('C2D_list_curncy'!$L58,7)&amp;BBG_GVT_Tickers!AQ$6&amp;"Y BLC2 Curncy"</f>
        <v>G0090Z 40Y BLC2 Curncy</v>
      </c>
      <c r="AR58" s="71" t="str">
        <f>LEFT('C2D_list_curncy'!$L58,7)&amp;BBG_GVT_Tickers!AR$6&amp;"Y BLC2 Curncy"</f>
        <v>G0090Z 41Y BLC2 Curncy</v>
      </c>
      <c r="AS58" s="71" t="str">
        <f>LEFT('C2D_list_curncy'!$L58,7)&amp;BBG_GVT_Tickers!AS$6&amp;"Y BLC2 Curncy"</f>
        <v>G0090Z 42Y BLC2 Curncy</v>
      </c>
      <c r="AT58" s="71" t="str">
        <f>LEFT('C2D_list_curncy'!$L58,7)&amp;BBG_GVT_Tickers!AT$6&amp;"Y BLC2 Curncy"</f>
        <v>G0090Z 43Y BLC2 Curncy</v>
      </c>
      <c r="AU58" s="71" t="str">
        <f>LEFT('C2D_list_curncy'!$L58,7)&amp;BBG_GVT_Tickers!AU$6&amp;"Y BLC2 Curncy"</f>
        <v>G0090Z 44Y BLC2 Curncy</v>
      </c>
      <c r="AV58" s="71" t="str">
        <f>LEFT('C2D_list_curncy'!$L58,7)&amp;BBG_GVT_Tickers!AV$6&amp;"Y BLC2 Curncy"</f>
        <v>G0090Z 45Y BLC2 Curncy</v>
      </c>
      <c r="AW58" s="71" t="str">
        <f>LEFT('C2D_list_curncy'!$L58,7)&amp;BBG_GVT_Tickers!AW$6&amp;"Y BLC2 Curncy"</f>
        <v>G0090Z 46Y BLC2 Curncy</v>
      </c>
      <c r="AX58" s="71" t="str">
        <f>LEFT('C2D_list_curncy'!$L58,7)&amp;BBG_GVT_Tickers!AX$6&amp;"Y BLC2 Curncy"</f>
        <v>G0090Z 47Y BLC2 Curncy</v>
      </c>
      <c r="AY58" s="71" t="str">
        <f>LEFT('C2D_list_curncy'!$L58,7)&amp;BBG_GVT_Tickers!AY$6&amp;"Y BLC2 Curncy"</f>
        <v>G0090Z 48Y BLC2 Curncy</v>
      </c>
      <c r="AZ58" s="71" t="str">
        <f>LEFT('C2D_list_curncy'!$L58,7)&amp;BBG_GVT_Tickers!AZ$6&amp;"Y BLC2 Curncy"</f>
        <v>G0090Z 49Y BLC2 Curncy</v>
      </c>
      <c r="BA58" s="71" t="str">
        <f>LEFT('C2D_list_curncy'!$L58,7)&amp;BBG_GVT_Tickers!BA$6&amp;"Y BLC2 Curncy"</f>
        <v>G0090Z 50Y BLC2 Curncy</v>
      </c>
      <c r="BB58" s="71" t="str">
        <f>LEFT('C2D_list_curncy'!$L58,7)&amp;BBG_GVT_Tickers!BB$6&amp;"Y BLC2 Curncy"</f>
        <v>G0090Z 51Y BLC2 Curncy</v>
      </c>
      <c r="BC58" s="71" t="str">
        <f>LEFT('C2D_list_curncy'!$L58,7)&amp;BBG_GVT_Tickers!BC$6&amp;"Y BLC2 Curncy"</f>
        <v>G0090Z 52Y BLC2 Curncy</v>
      </c>
      <c r="BD58" s="71" t="str">
        <f>LEFT('C2D_list_curncy'!$L58,7)&amp;BBG_GVT_Tickers!BD$6&amp;"Y BLC2 Curncy"</f>
        <v>G0090Z 53Y BLC2 Curncy</v>
      </c>
      <c r="BE58" s="71" t="str">
        <f>LEFT('C2D_list_curncy'!$L58,7)&amp;BBG_GVT_Tickers!BE$6&amp;"Y BLC2 Curncy"</f>
        <v>G0090Z 54Y BLC2 Curncy</v>
      </c>
      <c r="BF58" s="71" t="str">
        <f>LEFT('C2D_list_curncy'!$L58,7)&amp;BBG_GVT_Tickers!BF$6&amp;"Y BLC2 Curncy"</f>
        <v>G0090Z 55Y BLC2 Curncy</v>
      </c>
      <c r="BG58" s="71" t="str">
        <f>LEFT('C2D_list_curncy'!$L58,7)&amp;BBG_GVT_Tickers!BG$6&amp;"Y BLC2 Curncy"</f>
        <v>G0090Z 56Y BLC2 Curncy</v>
      </c>
      <c r="BH58" s="71" t="str">
        <f>LEFT('C2D_list_curncy'!$L58,7)&amp;BBG_GVT_Tickers!BH$6&amp;"Y BLC2 Curncy"</f>
        <v>G0090Z 57Y BLC2 Curncy</v>
      </c>
      <c r="BI58" s="71" t="str">
        <f>LEFT('C2D_list_curncy'!$L58,7)&amp;BBG_GVT_Tickers!BI$6&amp;"Y BLC2 Curncy"</f>
        <v>G0090Z 58Y BLC2 Curncy</v>
      </c>
      <c r="BJ58" s="71" t="str">
        <f>LEFT('C2D_list_curncy'!$L58,7)&amp;BBG_GVT_Tickers!BJ$6&amp;"Y BLC2 Curncy"</f>
        <v>G0090Z 59Y BLC2 Curncy</v>
      </c>
      <c r="BK58" s="71" t="str">
        <f>LEFT('C2D_list_curncy'!$L58,7)&amp;BBG_GVT_Tickers!BK$6&amp;"Y BLC2 Curncy"</f>
        <v>G0090Z 60Y BLC2 Curncy</v>
      </c>
    </row>
    <row r="59" spans="2:63" x14ac:dyDescent="0.25">
      <c r="B59" s="65" t="s">
        <v>162</v>
      </c>
      <c r="C59" s="69">
        <v>49</v>
      </c>
      <c r="D59" s="71" t="str">
        <f>LEFT('C2D_list_curncy'!$L59,7)&amp;BBG_GVT_Tickers!D$6&amp;"Y BLC2 Curncy"</f>
        <v>G0173Z 1Y BLC2 Curncy</v>
      </c>
      <c r="E59" s="71" t="str">
        <f>LEFT('C2D_list_curncy'!$L59,7)&amp;BBG_GVT_Tickers!E$6&amp;"Y BLC2 Curncy"</f>
        <v>G0173Z 2Y BLC2 Curncy</v>
      </c>
      <c r="F59" s="71" t="str">
        <f>LEFT('C2D_list_curncy'!$L59,7)&amp;BBG_GVT_Tickers!F$6&amp;"Y BLC2 Curncy"</f>
        <v>G0173Z 3Y BLC2 Curncy</v>
      </c>
      <c r="G59" s="71" t="str">
        <f>LEFT('C2D_list_curncy'!$L59,7)&amp;BBG_GVT_Tickers!G$6&amp;"Y BLC2 Curncy"</f>
        <v>G0173Z 4Y BLC2 Curncy</v>
      </c>
      <c r="H59" s="71" t="str">
        <f>LEFT('C2D_list_curncy'!$L59,7)&amp;BBG_GVT_Tickers!H$6&amp;"Y BLC2 Curncy"</f>
        <v>G0173Z 5Y BLC2 Curncy</v>
      </c>
      <c r="I59" s="71" t="str">
        <f>LEFT('C2D_list_curncy'!$L59,7)&amp;BBG_GVT_Tickers!I$6&amp;"Y BLC2 Curncy"</f>
        <v>G0173Z 6Y BLC2 Curncy</v>
      </c>
      <c r="J59" s="71" t="str">
        <f>LEFT('C2D_list_curncy'!$L59,7)&amp;BBG_GVT_Tickers!J$6&amp;"Y BLC2 Curncy"</f>
        <v>G0173Z 7Y BLC2 Curncy</v>
      </c>
      <c r="K59" s="71" t="str">
        <f>LEFT('C2D_list_curncy'!$L59,7)&amp;BBG_GVT_Tickers!K$6&amp;"Y BLC2 Curncy"</f>
        <v>G0173Z 8Y BLC2 Curncy</v>
      </c>
      <c r="L59" s="71" t="str">
        <f>LEFT('C2D_list_curncy'!$L59,7)&amp;BBG_GVT_Tickers!L$6&amp;"Y BLC2 Curncy"</f>
        <v>G0173Z 9Y BLC2 Curncy</v>
      </c>
      <c r="M59" s="71" t="str">
        <f>LEFT('C2D_list_curncy'!$L59,7)&amp;BBG_GVT_Tickers!M$6&amp;"Y BLC2 Curncy"</f>
        <v>G0173Z 10Y BLC2 Curncy</v>
      </c>
      <c r="N59" s="71" t="str">
        <f>LEFT('C2D_list_curncy'!$L59,7)&amp;BBG_GVT_Tickers!N$6&amp;"Y BLC2 Curncy"</f>
        <v>G0173Z 11Y BLC2 Curncy</v>
      </c>
      <c r="O59" s="71" t="str">
        <f>LEFT('C2D_list_curncy'!$L59,7)&amp;BBG_GVT_Tickers!O$6&amp;"Y BLC2 Curncy"</f>
        <v>G0173Z 12Y BLC2 Curncy</v>
      </c>
      <c r="P59" s="71" t="str">
        <f>LEFT('C2D_list_curncy'!$L59,7)&amp;BBG_GVT_Tickers!P$6&amp;"Y BLC2 Curncy"</f>
        <v>G0173Z 13Y BLC2 Curncy</v>
      </c>
      <c r="Q59" s="71" t="str">
        <f>LEFT('C2D_list_curncy'!$L59,7)&amp;BBG_GVT_Tickers!Q$6&amp;"Y BLC2 Curncy"</f>
        <v>G0173Z 14Y BLC2 Curncy</v>
      </c>
      <c r="R59" s="71" t="str">
        <f>LEFT('C2D_list_curncy'!$L59,7)&amp;BBG_GVT_Tickers!R$6&amp;"Y BLC2 Curncy"</f>
        <v>G0173Z 15Y BLC2 Curncy</v>
      </c>
      <c r="S59" s="71" t="str">
        <f>LEFT('C2D_list_curncy'!$L59,7)&amp;BBG_GVT_Tickers!S$6&amp;"Y BLC2 Curncy"</f>
        <v>G0173Z 16Y BLC2 Curncy</v>
      </c>
      <c r="T59" s="71" t="str">
        <f>LEFT('C2D_list_curncy'!$L59,7)&amp;BBG_GVT_Tickers!T$6&amp;"Y BLC2 Curncy"</f>
        <v>G0173Z 17Y BLC2 Curncy</v>
      </c>
      <c r="U59" s="71" t="str">
        <f>LEFT('C2D_list_curncy'!$L59,7)&amp;BBG_GVT_Tickers!U$6&amp;"Y BLC2 Curncy"</f>
        <v>G0173Z 18Y BLC2 Curncy</v>
      </c>
      <c r="V59" s="71" t="str">
        <f>LEFT('C2D_list_curncy'!$L59,7)&amp;BBG_GVT_Tickers!V$6&amp;"Y BLC2 Curncy"</f>
        <v>G0173Z 19Y BLC2 Curncy</v>
      </c>
      <c r="W59" s="71" t="str">
        <f>LEFT('C2D_list_curncy'!$L59,7)&amp;BBG_GVT_Tickers!W$6&amp;"Y BLC2 Curncy"</f>
        <v>G0173Z 20Y BLC2 Curncy</v>
      </c>
      <c r="X59" s="71" t="str">
        <f>LEFT('C2D_list_curncy'!$L59,7)&amp;BBG_GVT_Tickers!X$6&amp;"Y BLC2 Curncy"</f>
        <v>G0173Z 21Y BLC2 Curncy</v>
      </c>
      <c r="Y59" s="71" t="str">
        <f>LEFT('C2D_list_curncy'!$L59,7)&amp;BBG_GVT_Tickers!Y$6&amp;"Y BLC2 Curncy"</f>
        <v>G0173Z 22Y BLC2 Curncy</v>
      </c>
      <c r="Z59" s="71" t="str">
        <f>LEFT('C2D_list_curncy'!$L59,7)&amp;BBG_GVT_Tickers!Z$6&amp;"Y BLC2 Curncy"</f>
        <v>G0173Z 23Y BLC2 Curncy</v>
      </c>
      <c r="AA59" s="71" t="str">
        <f>LEFT('C2D_list_curncy'!$L59,7)&amp;BBG_GVT_Tickers!AA$6&amp;"Y BLC2 Curncy"</f>
        <v>G0173Z 24Y BLC2 Curncy</v>
      </c>
      <c r="AB59" s="71" t="str">
        <f>LEFT('C2D_list_curncy'!$L59,7)&amp;BBG_GVT_Tickers!AB$6&amp;"Y BLC2 Curncy"</f>
        <v>G0173Z 25Y BLC2 Curncy</v>
      </c>
      <c r="AC59" s="71" t="str">
        <f>LEFT('C2D_list_curncy'!$L59,7)&amp;BBG_GVT_Tickers!AC$6&amp;"Y BLC2 Curncy"</f>
        <v>G0173Z 26Y BLC2 Curncy</v>
      </c>
      <c r="AD59" s="71" t="str">
        <f>LEFT('C2D_list_curncy'!$L59,7)&amp;BBG_GVT_Tickers!AD$6&amp;"Y BLC2 Curncy"</f>
        <v>G0173Z 27Y BLC2 Curncy</v>
      </c>
      <c r="AE59" s="71" t="str">
        <f>LEFT('C2D_list_curncy'!$L59,7)&amp;BBG_GVT_Tickers!AE$6&amp;"Y BLC2 Curncy"</f>
        <v>G0173Z 28Y BLC2 Curncy</v>
      </c>
      <c r="AF59" s="71" t="str">
        <f>LEFT('C2D_list_curncy'!$L59,7)&amp;BBG_GVT_Tickers!AF$6&amp;"Y BLC2 Curncy"</f>
        <v>G0173Z 29Y BLC2 Curncy</v>
      </c>
      <c r="AG59" s="71" t="str">
        <f>LEFT('C2D_list_curncy'!$L59,7)&amp;BBG_GVT_Tickers!AG$6&amp;"Y BLC2 Curncy"</f>
        <v>G0173Z 30Y BLC2 Curncy</v>
      </c>
      <c r="AH59" s="71" t="str">
        <f>LEFT('C2D_list_curncy'!$L59,7)&amp;BBG_GVT_Tickers!AH$6&amp;"Y BLC2 Curncy"</f>
        <v>G0173Z 31Y BLC2 Curncy</v>
      </c>
      <c r="AI59" s="71" t="str">
        <f>LEFT('C2D_list_curncy'!$L59,7)&amp;BBG_GVT_Tickers!AI$6&amp;"Y BLC2 Curncy"</f>
        <v>G0173Z 32Y BLC2 Curncy</v>
      </c>
      <c r="AJ59" s="71" t="str">
        <f>LEFT('C2D_list_curncy'!$L59,7)&amp;BBG_GVT_Tickers!AJ$6&amp;"Y BLC2 Curncy"</f>
        <v>G0173Z 33Y BLC2 Curncy</v>
      </c>
      <c r="AK59" s="71" t="str">
        <f>LEFT('C2D_list_curncy'!$L59,7)&amp;BBG_GVT_Tickers!AK$6&amp;"Y BLC2 Curncy"</f>
        <v>G0173Z 34Y BLC2 Curncy</v>
      </c>
      <c r="AL59" s="71" t="str">
        <f>LEFT('C2D_list_curncy'!$L59,7)&amp;BBG_GVT_Tickers!AL$6&amp;"Y BLC2 Curncy"</f>
        <v>G0173Z 35Y BLC2 Curncy</v>
      </c>
      <c r="AM59" s="71" t="str">
        <f>LEFT('C2D_list_curncy'!$L59,7)&amp;BBG_GVT_Tickers!AM$6&amp;"Y BLC2 Curncy"</f>
        <v>G0173Z 36Y BLC2 Curncy</v>
      </c>
      <c r="AN59" s="71" t="str">
        <f>LEFT('C2D_list_curncy'!$L59,7)&amp;BBG_GVT_Tickers!AN$6&amp;"Y BLC2 Curncy"</f>
        <v>G0173Z 37Y BLC2 Curncy</v>
      </c>
      <c r="AO59" s="71" t="str">
        <f>LEFT('C2D_list_curncy'!$L59,7)&amp;BBG_GVT_Tickers!AO$6&amp;"Y BLC2 Curncy"</f>
        <v>G0173Z 38Y BLC2 Curncy</v>
      </c>
      <c r="AP59" s="71" t="str">
        <f>LEFT('C2D_list_curncy'!$L59,7)&amp;BBG_GVT_Tickers!AP$6&amp;"Y BLC2 Curncy"</f>
        <v>G0173Z 39Y BLC2 Curncy</v>
      </c>
      <c r="AQ59" s="71" t="str">
        <f>LEFT('C2D_list_curncy'!$L59,7)&amp;BBG_GVT_Tickers!AQ$6&amp;"Y BLC2 Curncy"</f>
        <v>G0173Z 40Y BLC2 Curncy</v>
      </c>
      <c r="AR59" s="71" t="str">
        <f>LEFT('C2D_list_curncy'!$L59,7)&amp;BBG_GVT_Tickers!AR$6&amp;"Y BLC2 Curncy"</f>
        <v>G0173Z 41Y BLC2 Curncy</v>
      </c>
      <c r="AS59" s="71" t="str">
        <f>LEFT('C2D_list_curncy'!$L59,7)&amp;BBG_GVT_Tickers!AS$6&amp;"Y BLC2 Curncy"</f>
        <v>G0173Z 42Y BLC2 Curncy</v>
      </c>
      <c r="AT59" s="71" t="str">
        <f>LEFT('C2D_list_curncy'!$L59,7)&amp;BBG_GVT_Tickers!AT$6&amp;"Y BLC2 Curncy"</f>
        <v>G0173Z 43Y BLC2 Curncy</v>
      </c>
      <c r="AU59" s="71" t="str">
        <f>LEFT('C2D_list_curncy'!$L59,7)&amp;BBG_GVT_Tickers!AU$6&amp;"Y BLC2 Curncy"</f>
        <v>G0173Z 44Y BLC2 Curncy</v>
      </c>
      <c r="AV59" s="71" t="str">
        <f>LEFT('C2D_list_curncy'!$L59,7)&amp;BBG_GVT_Tickers!AV$6&amp;"Y BLC2 Curncy"</f>
        <v>G0173Z 45Y BLC2 Curncy</v>
      </c>
      <c r="AW59" s="71" t="str">
        <f>LEFT('C2D_list_curncy'!$L59,7)&amp;BBG_GVT_Tickers!AW$6&amp;"Y BLC2 Curncy"</f>
        <v>G0173Z 46Y BLC2 Curncy</v>
      </c>
      <c r="AX59" s="71" t="str">
        <f>LEFT('C2D_list_curncy'!$L59,7)&amp;BBG_GVT_Tickers!AX$6&amp;"Y BLC2 Curncy"</f>
        <v>G0173Z 47Y BLC2 Curncy</v>
      </c>
      <c r="AY59" s="71" t="str">
        <f>LEFT('C2D_list_curncy'!$L59,7)&amp;BBG_GVT_Tickers!AY$6&amp;"Y BLC2 Curncy"</f>
        <v>G0173Z 48Y BLC2 Curncy</v>
      </c>
      <c r="AZ59" s="71" t="str">
        <f>LEFT('C2D_list_curncy'!$L59,7)&amp;BBG_GVT_Tickers!AZ$6&amp;"Y BLC2 Curncy"</f>
        <v>G0173Z 49Y BLC2 Curncy</v>
      </c>
      <c r="BA59" s="71" t="str">
        <f>LEFT('C2D_list_curncy'!$L59,7)&amp;BBG_GVT_Tickers!BA$6&amp;"Y BLC2 Curncy"</f>
        <v>G0173Z 50Y BLC2 Curncy</v>
      </c>
      <c r="BB59" s="71" t="str">
        <f>LEFT('C2D_list_curncy'!$L59,7)&amp;BBG_GVT_Tickers!BB$6&amp;"Y BLC2 Curncy"</f>
        <v>G0173Z 51Y BLC2 Curncy</v>
      </c>
      <c r="BC59" s="71" t="str">
        <f>LEFT('C2D_list_curncy'!$L59,7)&amp;BBG_GVT_Tickers!BC$6&amp;"Y BLC2 Curncy"</f>
        <v>G0173Z 52Y BLC2 Curncy</v>
      </c>
      <c r="BD59" s="71" t="str">
        <f>LEFT('C2D_list_curncy'!$L59,7)&amp;BBG_GVT_Tickers!BD$6&amp;"Y BLC2 Curncy"</f>
        <v>G0173Z 53Y BLC2 Curncy</v>
      </c>
      <c r="BE59" s="71" t="str">
        <f>LEFT('C2D_list_curncy'!$L59,7)&amp;BBG_GVT_Tickers!BE$6&amp;"Y BLC2 Curncy"</f>
        <v>G0173Z 54Y BLC2 Curncy</v>
      </c>
      <c r="BF59" s="71" t="str">
        <f>LEFT('C2D_list_curncy'!$L59,7)&amp;BBG_GVT_Tickers!BF$6&amp;"Y BLC2 Curncy"</f>
        <v>G0173Z 55Y BLC2 Curncy</v>
      </c>
      <c r="BG59" s="71" t="str">
        <f>LEFT('C2D_list_curncy'!$L59,7)&amp;BBG_GVT_Tickers!BG$6&amp;"Y BLC2 Curncy"</f>
        <v>G0173Z 56Y BLC2 Curncy</v>
      </c>
      <c r="BH59" s="71" t="str">
        <f>LEFT('C2D_list_curncy'!$L59,7)&amp;BBG_GVT_Tickers!BH$6&amp;"Y BLC2 Curncy"</f>
        <v>G0173Z 57Y BLC2 Curncy</v>
      </c>
      <c r="BI59" s="71" t="str">
        <f>LEFT('C2D_list_curncy'!$L59,7)&amp;BBG_GVT_Tickers!BI$6&amp;"Y BLC2 Curncy"</f>
        <v>G0173Z 58Y BLC2 Curncy</v>
      </c>
      <c r="BJ59" s="71" t="str">
        <f>LEFT('C2D_list_curncy'!$L59,7)&amp;BBG_GVT_Tickers!BJ$6&amp;"Y BLC2 Curncy"</f>
        <v>G0173Z 59Y BLC2 Curncy</v>
      </c>
      <c r="BK59" s="71" t="str">
        <f>LEFT('C2D_list_curncy'!$L59,7)&amp;BBG_GVT_Tickers!BK$6&amp;"Y BLC2 Curncy"</f>
        <v>G0173Z 60Y BLC2 Curncy</v>
      </c>
    </row>
    <row r="60" spans="2:63" x14ac:dyDescent="0.25">
      <c r="B60" s="65" t="s">
        <v>165</v>
      </c>
      <c r="C60" s="69">
        <v>50</v>
      </c>
      <c r="D60" s="71" t="str">
        <f>"BI0594Z "&amp;D$6&amp;"Y BVLI Curncy"</f>
        <v>BI0594Z 1Y BVLI Curncy</v>
      </c>
      <c r="E60" s="71" t="str">
        <f t="shared" ref="E60:BK60" si="3">"BI0594Z "&amp;E$6&amp;"Y BVLI Curncy"</f>
        <v>BI0594Z 2Y BVLI Curncy</v>
      </c>
      <c r="F60" s="71" t="str">
        <f t="shared" si="3"/>
        <v>BI0594Z 3Y BVLI Curncy</v>
      </c>
      <c r="G60" s="71" t="str">
        <f t="shared" si="3"/>
        <v>BI0594Z 4Y BVLI Curncy</v>
      </c>
      <c r="H60" s="71" t="str">
        <f t="shared" si="3"/>
        <v>BI0594Z 5Y BVLI Curncy</v>
      </c>
      <c r="I60" s="71" t="str">
        <f t="shared" si="3"/>
        <v>BI0594Z 6Y BVLI Curncy</v>
      </c>
      <c r="J60" s="71" t="str">
        <f t="shared" si="3"/>
        <v>BI0594Z 7Y BVLI Curncy</v>
      </c>
      <c r="K60" s="71" t="str">
        <f t="shared" si="3"/>
        <v>BI0594Z 8Y BVLI Curncy</v>
      </c>
      <c r="L60" s="71" t="str">
        <f t="shared" si="3"/>
        <v>BI0594Z 9Y BVLI Curncy</v>
      </c>
      <c r="M60" s="71" t="str">
        <f t="shared" si="3"/>
        <v>BI0594Z 10Y BVLI Curncy</v>
      </c>
      <c r="N60" s="71" t="str">
        <f t="shared" si="3"/>
        <v>BI0594Z 11Y BVLI Curncy</v>
      </c>
      <c r="O60" s="71" t="str">
        <f t="shared" si="3"/>
        <v>BI0594Z 12Y BVLI Curncy</v>
      </c>
      <c r="P60" s="71" t="str">
        <f t="shared" si="3"/>
        <v>BI0594Z 13Y BVLI Curncy</v>
      </c>
      <c r="Q60" s="71" t="str">
        <f t="shared" si="3"/>
        <v>BI0594Z 14Y BVLI Curncy</v>
      </c>
      <c r="R60" s="71" t="str">
        <f t="shared" si="3"/>
        <v>BI0594Z 15Y BVLI Curncy</v>
      </c>
      <c r="S60" s="71" t="str">
        <f t="shared" si="3"/>
        <v>BI0594Z 16Y BVLI Curncy</v>
      </c>
      <c r="T60" s="71" t="str">
        <f t="shared" si="3"/>
        <v>BI0594Z 17Y BVLI Curncy</v>
      </c>
      <c r="U60" s="71" t="str">
        <f t="shared" si="3"/>
        <v>BI0594Z 18Y BVLI Curncy</v>
      </c>
      <c r="V60" s="71" t="str">
        <f t="shared" si="3"/>
        <v>BI0594Z 19Y BVLI Curncy</v>
      </c>
      <c r="W60" s="71" t="str">
        <f t="shared" si="3"/>
        <v>BI0594Z 20Y BVLI Curncy</v>
      </c>
      <c r="X60" s="71" t="str">
        <f t="shared" si="3"/>
        <v>BI0594Z 21Y BVLI Curncy</v>
      </c>
      <c r="Y60" s="71" t="str">
        <f t="shared" si="3"/>
        <v>BI0594Z 22Y BVLI Curncy</v>
      </c>
      <c r="Z60" s="71" t="str">
        <f t="shared" si="3"/>
        <v>BI0594Z 23Y BVLI Curncy</v>
      </c>
      <c r="AA60" s="71" t="str">
        <f t="shared" si="3"/>
        <v>BI0594Z 24Y BVLI Curncy</v>
      </c>
      <c r="AB60" s="71" t="str">
        <f t="shared" si="3"/>
        <v>BI0594Z 25Y BVLI Curncy</v>
      </c>
      <c r="AC60" s="71" t="str">
        <f t="shared" si="3"/>
        <v>BI0594Z 26Y BVLI Curncy</v>
      </c>
      <c r="AD60" s="71" t="str">
        <f t="shared" si="3"/>
        <v>BI0594Z 27Y BVLI Curncy</v>
      </c>
      <c r="AE60" s="71" t="str">
        <f t="shared" si="3"/>
        <v>BI0594Z 28Y BVLI Curncy</v>
      </c>
      <c r="AF60" s="71" t="str">
        <f t="shared" si="3"/>
        <v>BI0594Z 29Y BVLI Curncy</v>
      </c>
      <c r="AG60" s="71" t="str">
        <f t="shared" si="3"/>
        <v>BI0594Z 30Y BVLI Curncy</v>
      </c>
      <c r="AH60" s="71" t="str">
        <f t="shared" si="3"/>
        <v>BI0594Z 31Y BVLI Curncy</v>
      </c>
      <c r="AI60" s="71" t="str">
        <f t="shared" si="3"/>
        <v>BI0594Z 32Y BVLI Curncy</v>
      </c>
      <c r="AJ60" s="71" t="str">
        <f t="shared" si="3"/>
        <v>BI0594Z 33Y BVLI Curncy</v>
      </c>
      <c r="AK60" s="71" t="str">
        <f t="shared" si="3"/>
        <v>BI0594Z 34Y BVLI Curncy</v>
      </c>
      <c r="AL60" s="71" t="str">
        <f t="shared" si="3"/>
        <v>BI0594Z 35Y BVLI Curncy</v>
      </c>
      <c r="AM60" s="71" t="str">
        <f t="shared" si="3"/>
        <v>BI0594Z 36Y BVLI Curncy</v>
      </c>
      <c r="AN60" s="71" t="str">
        <f t="shared" si="3"/>
        <v>BI0594Z 37Y BVLI Curncy</v>
      </c>
      <c r="AO60" s="71" t="str">
        <f t="shared" si="3"/>
        <v>BI0594Z 38Y BVLI Curncy</v>
      </c>
      <c r="AP60" s="71" t="str">
        <f t="shared" si="3"/>
        <v>BI0594Z 39Y BVLI Curncy</v>
      </c>
      <c r="AQ60" s="71" t="str">
        <f t="shared" si="3"/>
        <v>BI0594Z 40Y BVLI Curncy</v>
      </c>
      <c r="AR60" s="71" t="str">
        <f t="shared" si="3"/>
        <v>BI0594Z 41Y BVLI Curncy</v>
      </c>
      <c r="AS60" s="71" t="str">
        <f t="shared" si="3"/>
        <v>BI0594Z 42Y BVLI Curncy</v>
      </c>
      <c r="AT60" s="71" t="str">
        <f t="shared" si="3"/>
        <v>BI0594Z 43Y BVLI Curncy</v>
      </c>
      <c r="AU60" s="71" t="str">
        <f t="shared" si="3"/>
        <v>BI0594Z 44Y BVLI Curncy</v>
      </c>
      <c r="AV60" s="71" t="str">
        <f t="shared" si="3"/>
        <v>BI0594Z 45Y BVLI Curncy</v>
      </c>
      <c r="AW60" s="71" t="str">
        <f t="shared" si="3"/>
        <v>BI0594Z 46Y BVLI Curncy</v>
      </c>
      <c r="AX60" s="71" t="str">
        <f t="shared" si="3"/>
        <v>BI0594Z 47Y BVLI Curncy</v>
      </c>
      <c r="AY60" s="71" t="str">
        <f t="shared" si="3"/>
        <v>BI0594Z 48Y BVLI Curncy</v>
      </c>
      <c r="AZ60" s="71" t="str">
        <f t="shared" si="3"/>
        <v>BI0594Z 49Y BVLI Curncy</v>
      </c>
      <c r="BA60" s="71" t="str">
        <f t="shared" si="3"/>
        <v>BI0594Z 50Y BVLI Curncy</v>
      </c>
      <c r="BB60" s="71" t="str">
        <f t="shared" si="3"/>
        <v>BI0594Z 51Y BVLI Curncy</v>
      </c>
      <c r="BC60" s="71" t="str">
        <f t="shared" si="3"/>
        <v>BI0594Z 52Y BVLI Curncy</v>
      </c>
      <c r="BD60" s="71" t="str">
        <f t="shared" si="3"/>
        <v>BI0594Z 53Y BVLI Curncy</v>
      </c>
      <c r="BE60" s="71" t="str">
        <f t="shared" si="3"/>
        <v>BI0594Z 54Y BVLI Curncy</v>
      </c>
      <c r="BF60" s="71" t="str">
        <f t="shared" si="3"/>
        <v>BI0594Z 55Y BVLI Curncy</v>
      </c>
      <c r="BG60" s="71" t="str">
        <f t="shared" si="3"/>
        <v>BI0594Z 56Y BVLI Curncy</v>
      </c>
      <c r="BH60" s="71" t="str">
        <f t="shared" si="3"/>
        <v>BI0594Z 57Y BVLI Curncy</v>
      </c>
      <c r="BI60" s="71" t="str">
        <f t="shared" si="3"/>
        <v>BI0594Z 58Y BVLI Curncy</v>
      </c>
      <c r="BJ60" s="71" t="str">
        <f t="shared" si="3"/>
        <v>BI0594Z 59Y BVLI Curncy</v>
      </c>
      <c r="BK60" s="71" t="str">
        <f t="shared" si="3"/>
        <v>BI0594Z 60Y BVLI Curncy</v>
      </c>
    </row>
    <row r="61" spans="2:63" x14ac:dyDescent="0.25">
      <c r="B61" s="65" t="s">
        <v>39</v>
      </c>
      <c r="C61" s="69">
        <v>51</v>
      </c>
      <c r="D61" s="71" t="str">
        <f>"BI0570Z "&amp;D$6&amp;"Y BVLI Curncy"</f>
        <v>BI0570Z 1Y BVLI Curncy</v>
      </c>
      <c r="E61" s="71" t="str">
        <f t="shared" ref="E61:BK61" si="4">"BI0570Z "&amp;E$6&amp;"Y BVLI Curncy"</f>
        <v>BI0570Z 2Y BVLI Curncy</v>
      </c>
      <c r="F61" s="71" t="str">
        <f t="shared" si="4"/>
        <v>BI0570Z 3Y BVLI Curncy</v>
      </c>
      <c r="G61" s="71" t="str">
        <f t="shared" si="4"/>
        <v>BI0570Z 4Y BVLI Curncy</v>
      </c>
      <c r="H61" s="71" t="str">
        <f t="shared" si="4"/>
        <v>BI0570Z 5Y BVLI Curncy</v>
      </c>
      <c r="I61" s="71" t="str">
        <f t="shared" si="4"/>
        <v>BI0570Z 6Y BVLI Curncy</v>
      </c>
      <c r="J61" s="71" t="str">
        <f t="shared" si="4"/>
        <v>BI0570Z 7Y BVLI Curncy</v>
      </c>
      <c r="K61" s="71" t="str">
        <f t="shared" si="4"/>
        <v>BI0570Z 8Y BVLI Curncy</v>
      </c>
      <c r="L61" s="71" t="str">
        <f t="shared" si="4"/>
        <v>BI0570Z 9Y BVLI Curncy</v>
      </c>
      <c r="M61" s="71" t="str">
        <f t="shared" si="4"/>
        <v>BI0570Z 10Y BVLI Curncy</v>
      </c>
      <c r="N61" s="71" t="str">
        <f t="shared" si="4"/>
        <v>BI0570Z 11Y BVLI Curncy</v>
      </c>
      <c r="O61" s="71" t="str">
        <f t="shared" si="4"/>
        <v>BI0570Z 12Y BVLI Curncy</v>
      </c>
      <c r="P61" s="71" t="str">
        <f t="shared" si="4"/>
        <v>BI0570Z 13Y BVLI Curncy</v>
      </c>
      <c r="Q61" s="71" t="str">
        <f t="shared" si="4"/>
        <v>BI0570Z 14Y BVLI Curncy</v>
      </c>
      <c r="R61" s="71" t="str">
        <f t="shared" si="4"/>
        <v>BI0570Z 15Y BVLI Curncy</v>
      </c>
      <c r="S61" s="71" t="str">
        <f t="shared" si="4"/>
        <v>BI0570Z 16Y BVLI Curncy</v>
      </c>
      <c r="T61" s="71" t="str">
        <f t="shared" si="4"/>
        <v>BI0570Z 17Y BVLI Curncy</v>
      </c>
      <c r="U61" s="71" t="str">
        <f t="shared" si="4"/>
        <v>BI0570Z 18Y BVLI Curncy</v>
      </c>
      <c r="V61" s="71" t="str">
        <f t="shared" si="4"/>
        <v>BI0570Z 19Y BVLI Curncy</v>
      </c>
      <c r="W61" s="71" t="str">
        <f t="shared" si="4"/>
        <v>BI0570Z 20Y BVLI Curncy</v>
      </c>
      <c r="X61" s="71" t="str">
        <f t="shared" si="4"/>
        <v>BI0570Z 21Y BVLI Curncy</v>
      </c>
      <c r="Y61" s="71" t="str">
        <f t="shared" si="4"/>
        <v>BI0570Z 22Y BVLI Curncy</v>
      </c>
      <c r="Z61" s="71" t="str">
        <f t="shared" si="4"/>
        <v>BI0570Z 23Y BVLI Curncy</v>
      </c>
      <c r="AA61" s="71" t="str">
        <f t="shared" si="4"/>
        <v>BI0570Z 24Y BVLI Curncy</v>
      </c>
      <c r="AB61" s="71" t="str">
        <f t="shared" si="4"/>
        <v>BI0570Z 25Y BVLI Curncy</v>
      </c>
      <c r="AC61" s="71" t="str">
        <f t="shared" si="4"/>
        <v>BI0570Z 26Y BVLI Curncy</v>
      </c>
      <c r="AD61" s="71" t="str">
        <f t="shared" si="4"/>
        <v>BI0570Z 27Y BVLI Curncy</v>
      </c>
      <c r="AE61" s="71" t="str">
        <f t="shared" si="4"/>
        <v>BI0570Z 28Y BVLI Curncy</v>
      </c>
      <c r="AF61" s="71" t="str">
        <f t="shared" si="4"/>
        <v>BI0570Z 29Y BVLI Curncy</v>
      </c>
      <c r="AG61" s="71" t="str">
        <f t="shared" si="4"/>
        <v>BI0570Z 30Y BVLI Curncy</v>
      </c>
      <c r="AH61" s="71" t="str">
        <f t="shared" si="4"/>
        <v>BI0570Z 31Y BVLI Curncy</v>
      </c>
      <c r="AI61" s="71" t="str">
        <f t="shared" si="4"/>
        <v>BI0570Z 32Y BVLI Curncy</v>
      </c>
      <c r="AJ61" s="71" t="str">
        <f t="shared" si="4"/>
        <v>BI0570Z 33Y BVLI Curncy</v>
      </c>
      <c r="AK61" s="71" t="str">
        <f t="shared" si="4"/>
        <v>BI0570Z 34Y BVLI Curncy</v>
      </c>
      <c r="AL61" s="71" t="str">
        <f t="shared" si="4"/>
        <v>BI0570Z 35Y BVLI Curncy</v>
      </c>
      <c r="AM61" s="71" t="str">
        <f t="shared" si="4"/>
        <v>BI0570Z 36Y BVLI Curncy</v>
      </c>
      <c r="AN61" s="71" t="str">
        <f t="shared" si="4"/>
        <v>BI0570Z 37Y BVLI Curncy</v>
      </c>
      <c r="AO61" s="71" t="str">
        <f t="shared" si="4"/>
        <v>BI0570Z 38Y BVLI Curncy</v>
      </c>
      <c r="AP61" s="71" t="str">
        <f t="shared" si="4"/>
        <v>BI0570Z 39Y BVLI Curncy</v>
      </c>
      <c r="AQ61" s="71" t="str">
        <f t="shared" si="4"/>
        <v>BI0570Z 40Y BVLI Curncy</v>
      </c>
      <c r="AR61" s="71" t="str">
        <f t="shared" si="4"/>
        <v>BI0570Z 41Y BVLI Curncy</v>
      </c>
      <c r="AS61" s="71" t="str">
        <f t="shared" si="4"/>
        <v>BI0570Z 42Y BVLI Curncy</v>
      </c>
      <c r="AT61" s="71" t="str">
        <f t="shared" si="4"/>
        <v>BI0570Z 43Y BVLI Curncy</v>
      </c>
      <c r="AU61" s="71" t="str">
        <f t="shared" si="4"/>
        <v>BI0570Z 44Y BVLI Curncy</v>
      </c>
      <c r="AV61" s="71" t="str">
        <f t="shared" si="4"/>
        <v>BI0570Z 45Y BVLI Curncy</v>
      </c>
      <c r="AW61" s="71" t="str">
        <f t="shared" si="4"/>
        <v>BI0570Z 46Y BVLI Curncy</v>
      </c>
      <c r="AX61" s="71" t="str">
        <f t="shared" si="4"/>
        <v>BI0570Z 47Y BVLI Curncy</v>
      </c>
      <c r="AY61" s="71" t="str">
        <f t="shared" si="4"/>
        <v>BI0570Z 48Y BVLI Curncy</v>
      </c>
      <c r="AZ61" s="71" t="str">
        <f t="shared" si="4"/>
        <v>BI0570Z 49Y BVLI Curncy</v>
      </c>
      <c r="BA61" s="71" t="str">
        <f t="shared" si="4"/>
        <v>BI0570Z 50Y BVLI Curncy</v>
      </c>
      <c r="BB61" s="71" t="str">
        <f t="shared" si="4"/>
        <v>BI0570Z 51Y BVLI Curncy</v>
      </c>
      <c r="BC61" s="71" t="str">
        <f t="shared" si="4"/>
        <v>BI0570Z 52Y BVLI Curncy</v>
      </c>
      <c r="BD61" s="71" t="str">
        <f t="shared" si="4"/>
        <v>BI0570Z 53Y BVLI Curncy</v>
      </c>
      <c r="BE61" s="71" t="str">
        <f t="shared" si="4"/>
        <v>BI0570Z 54Y BVLI Curncy</v>
      </c>
      <c r="BF61" s="71" t="str">
        <f t="shared" si="4"/>
        <v>BI0570Z 55Y BVLI Curncy</v>
      </c>
      <c r="BG61" s="71" t="str">
        <f t="shared" si="4"/>
        <v>BI0570Z 56Y BVLI Curncy</v>
      </c>
      <c r="BH61" s="71" t="str">
        <f t="shared" si="4"/>
        <v>BI0570Z 57Y BVLI Curncy</v>
      </c>
      <c r="BI61" s="71" t="str">
        <f t="shared" si="4"/>
        <v>BI0570Z 58Y BVLI Curncy</v>
      </c>
      <c r="BJ61" s="71" t="str">
        <f t="shared" si="4"/>
        <v>BI0570Z 59Y BVLI Curncy</v>
      </c>
      <c r="BK61" s="71" t="str">
        <f t="shared" si="4"/>
        <v>BI0570Z 60Y BVLI Curncy</v>
      </c>
    </row>
    <row r="62" spans="2:63" x14ac:dyDescent="0.25">
      <c r="B62" s="65" t="s">
        <v>36</v>
      </c>
      <c r="C62" s="69">
        <v>52</v>
      </c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</row>
    <row r="63" spans="2:63" x14ac:dyDescent="0.25">
      <c r="B63" s="65" t="s">
        <v>172</v>
      </c>
      <c r="C63" s="69">
        <v>53</v>
      </c>
      <c r="D63" s="71" t="str">
        <f>LEFT('C2D_list_curncy'!$L63,7)&amp;BBG_GVT_Tickers!D$6&amp;"Y BLC2 Curncy"</f>
        <v>G0111Z 1Y BLC2 Curncy</v>
      </c>
      <c r="E63" s="71" t="str">
        <f>LEFT('C2D_list_curncy'!$L63,7)&amp;BBG_GVT_Tickers!E$6&amp;"Y BLC2 Curncy"</f>
        <v>G0111Z 2Y BLC2 Curncy</v>
      </c>
      <c r="F63" s="71" t="str">
        <f>LEFT('C2D_list_curncy'!$L63,7)&amp;BBG_GVT_Tickers!F$6&amp;"Y BLC2 Curncy"</f>
        <v>G0111Z 3Y BLC2 Curncy</v>
      </c>
      <c r="G63" s="71" t="str">
        <f>LEFT('C2D_list_curncy'!$L63,7)&amp;BBG_GVT_Tickers!G$6&amp;"Y BLC2 Curncy"</f>
        <v>G0111Z 4Y BLC2 Curncy</v>
      </c>
      <c r="H63" s="71" t="str">
        <f>LEFT('C2D_list_curncy'!$L63,7)&amp;BBG_GVT_Tickers!H$6&amp;"Y BLC2 Curncy"</f>
        <v>G0111Z 5Y BLC2 Curncy</v>
      </c>
      <c r="I63" s="71" t="str">
        <f>LEFT('C2D_list_curncy'!$L63,7)&amp;BBG_GVT_Tickers!I$6&amp;"Y BLC2 Curncy"</f>
        <v>G0111Z 6Y BLC2 Curncy</v>
      </c>
      <c r="J63" s="71" t="str">
        <f>LEFT('C2D_list_curncy'!$L63,7)&amp;BBG_GVT_Tickers!J$6&amp;"Y BLC2 Curncy"</f>
        <v>G0111Z 7Y BLC2 Curncy</v>
      </c>
      <c r="K63" s="71" t="str">
        <f>LEFT('C2D_list_curncy'!$L63,7)&amp;BBG_GVT_Tickers!K$6&amp;"Y BLC2 Curncy"</f>
        <v>G0111Z 8Y BLC2 Curncy</v>
      </c>
      <c r="L63" s="71" t="str">
        <f>LEFT('C2D_list_curncy'!$L63,7)&amp;BBG_GVT_Tickers!L$6&amp;"Y BLC2 Curncy"</f>
        <v>G0111Z 9Y BLC2 Curncy</v>
      </c>
      <c r="M63" s="71" t="str">
        <f>LEFT('C2D_list_curncy'!$L63,7)&amp;BBG_GVT_Tickers!M$6&amp;"Y BLC2 Curncy"</f>
        <v>G0111Z 10Y BLC2 Curncy</v>
      </c>
      <c r="N63" s="71" t="str">
        <f>LEFT('C2D_list_curncy'!$L63,7)&amp;BBG_GVT_Tickers!N$6&amp;"Y BLC2 Curncy"</f>
        <v>G0111Z 11Y BLC2 Curncy</v>
      </c>
      <c r="O63" s="71" t="str">
        <f>LEFT('C2D_list_curncy'!$L63,7)&amp;BBG_GVT_Tickers!O$6&amp;"Y BLC2 Curncy"</f>
        <v>G0111Z 12Y BLC2 Curncy</v>
      </c>
      <c r="P63" s="71" t="str">
        <f>LEFT('C2D_list_curncy'!$L63,7)&amp;BBG_GVT_Tickers!P$6&amp;"Y BLC2 Curncy"</f>
        <v>G0111Z 13Y BLC2 Curncy</v>
      </c>
      <c r="Q63" s="71" t="str">
        <f>LEFT('C2D_list_curncy'!$L63,7)&amp;BBG_GVT_Tickers!Q$6&amp;"Y BLC2 Curncy"</f>
        <v>G0111Z 14Y BLC2 Curncy</v>
      </c>
      <c r="R63" s="71" t="str">
        <f>LEFT('C2D_list_curncy'!$L63,7)&amp;BBG_GVT_Tickers!R$6&amp;"Y BLC2 Curncy"</f>
        <v>G0111Z 15Y BLC2 Curncy</v>
      </c>
      <c r="S63" s="71" t="str">
        <f>LEFT('C2D_list_curncy'!$L63,7)&amp;BBG_GVT_Tickers!S$6&amp;"Y BLC2 Curncy"</f>
        <v>G0111Z 16Y BLC2 Curncy</v>
      </c>
      <c r="T63" s="71" t="str">
        <f>LEFT('C2D_list_curncy'!$L63,7)&amp;BBG_GVT_Tickers!T$6&amp;"Y BLC2 Curncy"</f>
        <v>G0111Z 17Y BLC2 Curncy</v>
      </c>
      <c r="U63" s="71" t="str">
        <f>LEFT('C2D_list_curncy'!$L63,7)&amp;BBG_GVT_Tickers!U$6&amp;"Y BLC2 Curncy"</f>
        <v>G0111Z 18Y BLC2 Curncy</v>
      </c>
      <c r="V63" s="71" t="str">
        <f>LEFT('C2D_list_curncy'!$L63,7)&amp;BBG_GVT_Tickers!V$6&amp;"Y BLC2 Curncy"</f>
        <v>G0111Z 19Y BLC2 Curncy</v>
      </c>
      <c r="W63" s="71" t="str">
        <f>LEFT('C2D_list_curncy'!$L63,7)&amp;BBG_GVT_Tickers!W$6&amp;"Y BLC2 Curncy"</f>
        <v>G0111Z 20Y BLC2 Curncy</v>
      </c>
      <c r="X63" s="71" t="str">
        <f>LEFT('C2D_list_curncy'!$L63,7)&amp;BBG_GVT_Tickers!X$6&amp;"Y BLC2 Curncy"</f>
        <v>G0111Z 21Y BLC2 Curncy</v>
      </c>
      <c r="Y63" s="71" t="str">
        <f>LEFT('C2D_list_curncy'!$L63,7)&amp;BBG_GVT_Tickers!Y$6&amp;"Y BLC2 Curncy"</f>
        <v>G0111Z 22Y BLC2 Curncy</v>
      </c>
      <c r="Z63" s="71" t="str">
        <f>LEFT('C2D_list_curncy'!$L63,7)&amp;BBG_GVT_Tickers!Z$6&amp;"Y BLC2 Curncy"</f>
        <v>G0111Z 23Y BLC2 Curncy</v>
      </c>
      <c r="AA63" s="71" t="str">
        <f>LEFT('C2D_list_curncy'!$L63,7)&amp;BBG_GVT_Tickers!AA$6&amp;"Y BLC2 Curncy"</f>
        <v>G0111Z 24Y BLC2 Curncy</v>
      </c>
      <c r="AB63" s="71" t="str">
        <f>LEFT('C2D_list_curncy'!$L63,7)&amp;BBG_GVT_Tickers!AB$6&amp;"Y BLC2 Curncy"</f>
        <v>G0111Z 25Y BLC2 Curncy</v>
      </c>
      <c r="AC63" s="71" t="str">
        <f>LEFT('C2D_list_curncy'!$L63,7)&amp;BBG_GVT_Tickers!AC$6&amp;"Y BLC2 Curncy"</f>
        <v>G0111Z 26Y BLC2 Curncy</v>
      </c>
      <c r="AD63" s="71" t="str">
        <f>LEFT('C2D_list_curncy'!$L63,7)&amp;BBG_GVT_Tickers!AD$6&amp;"Y BLC2 Curncy"</f>
        <v>G0111Z 27Y BLC2 Curncy</v>
      </c>
      <c r="AE63" s="71" t="str">
        <f>LEFT('C2D_list_curncy'!$L63,7)&amp;BBG_GVT_Tickers!AE$6&amp;"Y BLC2 Curncy"</f>
        <v>G0111Z 28Y BLC2 Curncy</v>
      </c>
      <c r="AF63" s="71" t="str">
        <f>LEFT('C2D_list_curncy'!$L63,7)&amp;BBG_GVT_Tickers!AF$6&amp;"Y BLC2 Curncy"</f>
        <v>G0111Z 29Y BLC2 Curncy</v>
      </c>
      <c r="AG63" s="71" t="str">
        <f>LEFT('C2D_list_curncy'!$L63,7)&amp;BBG_GVT_Tickers!AG$6&amp;"Y BLC2 Curncy"</f>
        <v>G0111Z 30Y BLC2 Curncy</v>
      </c>
      <c r="AH63" s="71" t="str">
        <f>LEFT('C2D_list_curncy'!$L63,7)&amp;BBG_GVT_Tickers!AH$6&amp;"Y BLC2 Curncy"</f>
        <v>G0111Z 31Y BLC2 Curncy</v>
      </c>
      <c r="AI63" s="71" t="str">
        <f>LEFT('C2D_list_curncy'!$L63,7)&amp;BBG_GVT_Tickers!AI$6&amp;"Y BLC2 Curncy"</f>
        <v>G0111Z 32Y BLC2 Curncy</v>
      </c>
      <c r="AJ63" s="71" t="str">
        <f>LEFT('C2D_list_curncy'!$L63,7)&amp;BBG_GVT_Tickers!AJ$6&amp;"Y BLC2 Curncy"</f>
        <v>G0111Z 33Y BLC2 Curncy</v>
      </c>
      <c r="AK63" s="71" t="str">
        <f>LEFT('C2D_list_curncy'!$L63,7)&amp;BBG_GVT_Tickers!AK$6&amp;"Y BLC2 Curncy"</f>
        <v>G0111Z 34Y BLC2 Curncy</v>
      </c>
      <c r="AL63" s="71" t="str">
        <f>LEFT('C2D_list_curncy'!$L63,7)&amp;BBG_GVT_Tickers!AL$6&amp;"Y BLC2 Curncy"</f>
        <v>G0111Z 35Y BLC2 Curncy</v>
      </c>
      <c r="AM63" s="71" t="str">
        <f>LEFT('C2D_list_curncy'!$L63,7)&amp;BBG_GVT_Tickers!AM$6&amp;"Y BLC2 Curncy"</f>
        <v>G0111Z 36Y BLC2 Curncy</v>
      </c>
      <c r="AN63" s="71" t="str">
        <f>LEFT('C2D_list_curncy'!$L63,7)&amp;BBG_GVT_Tickers!AN$6&amp;"Y BLC2 Curncy"</f>
        <v>G0111Z 37Y BLC2 Curncy</v>
      </c>
      <c r="AO63" s="71" t="str">
        <f>LEFT('C2D_list_curncy'!$L63,7)&amp;BBG_GVT_Tickers!AO$6&amp;"Y BLC2 Curncy"</f>
        <v>G0111Z 38Y BLC2 Curncy</v>
      </c>
      <c r="AP63" s="71" t="str">
        <f>LEFT('C2D_list_curncy'!$L63,7)&amp;BBG_GVT_Tickers!AP$6&amp;"Y BLC2 Curncy"</f>
        <v>G0111Z 39Y BLC2 Curncy</v>
      </c>
      <c r="AQ63" s="71" t="str">
        <f>LEFT('C2D_list_curncy'!$L63,7)&amp;BBG_GVT_Tickers!AQ$6&amp;"Y BLC2 Curncy"</f>
        <v>G0111Z 40Y BLC2 Curncy</v>
      </c>
      <c r="AR63" s="71" t="str">
        <f>LEFT('C2D_list_curncy'!$L63,7)&amp;BBG_GVT_Tickers!AR$6&amp;"Y BLC2 Curncy"</f>
        <v>G0111Z 41Y BLC2 Curncy</v>
      </c>
      <c r="AS63" s="71" t="str">
        <f>LEFT('C2D_list_curncy'!$L63,7)&amp;BBG_GVT_Tickers!AS$6&amp;"Y BLC2 Curncy"</f>
        <v>G0111Z 42Y BLC2 Curncy</v>
      </c>
      <c r="AT63" s="71" t="str">
        <f>LEFT('C2D_list_curncy'!$L63,7)&amp;BBG_GVT_Tickers!AT$6&amp;"Y BLC2 Curncy"</f>
        <v>G0111Z 43Y BLC2 Curncy</v>
      </c>
      <c r="AU63" s="71" t="str">
        <f>LEFT('C2D_list_curncy'!$L63,7)&amp;BBG_GVT_Tickers!AU$6&amp;"Y BLC2 Curncy"</f>
        <v>G0111Z 44Y BLC2 Curncy</v>
      </c>
      <c r="AV63" s="71" t="str">
        <f>LEFT('C2D_list_curncy'!$L63,7)&amp;BBG_GVT_Tickers!AV$6&amp;"Y BLC2 Curncy"</f>
        <v>G0111Z 45Y BLC2 Curncy</v>
      </c>
      <c r="AW63" s="71" t="str">
        <f>LEFT('C2D_list_curncy'!$L63,7)&amp;BBG_GVT_Tickers!AW$6&amp;"Y BLC2 Curncy"</f>
        <v>G0111Z 46Y BLC2 Curncy</v>
      </c>
      <c r="AX63" s="71" t="str">
        <f>LEFT('C2D_list_curncy'!$L63,7)&amp;BBG_GVT_Tickers!AX$6&amp;"Y BLC2 Curncy"</f>
        <v>G0111Z 47Y BLC2 Curncy</v>
      </c>
      <c r="AY63" s="71" t="str">
        <f>LEFT('C2D_list_curncy'!$L63,7)&amp;BBG_GVT_Tickers!AY$6&amp;"Y BLC2 Curncy"</f>
        <v>G0111Z 48Y BLC2 Curncy</v>
      </c>
      <c r="AZ63" s="71" t="str">
        <f>LEFT('C2D_list_curncy'!$L63,7)&amp;BBG_GVT_Tickers!AZ$6&amp;"Y BLC2 Curncy"</f>
        <v>G0111Z 49Y BLC2 Curncy</v>
      </c>
      <c r="BA63" s="71" t="str">
        <f>LEFT('C2D_list_curncy'!$L63,7)&amp;BBG_GVT_Tickers!BA$6&amp;"Y BLC2 Curncy"</f>
        <v>G0111Z 50Y BLC2 Curncy</v>
      </c>
      <c r="BB63" s="71" t="str">
        <f>LEFT('C2D_list_curncy'!$L63,7)&amp;BBG_GVT_Tickers!BB$6&amp;"Y BLC2 Curncy"</f>
        <v>G0111Z 51Y BLC2 Curncy</v>
      </c>
      <c r="BC63" s="71" t="str">
        <f>LEFT('C2D_list_curncy'!$L63,7)&amp;BBG_GVT_Tickers!BC$6&amp;"Y BLC2 Curncy"</f>
        <v>G0111Z 52Y BLC2 Curncy</v>
      </c>
      <c r="BD63" s="71" t="str">
        <f>LEFT('C2D_list_curncy'!$L63,7)&amp;BBG_GVT_Tickers!BD$6&amp;"Y BLC2 Curncy"</f>
        <v>G0111Z 53Y BLC2 Curncy</v>
      </c>
      <c r="BE63" s="71" t="str">
        <f>LEFT('C2D_list_curncy'!$L63,7)&amp;BBG_GVT_Tickers!BE$6&amp;"Y BLC2 Curncy"</f>
        <v>G0111Z 54Y BLC2 Curncy</v>
      </c>
      <c r="BF63" s="71" t="str">
        <f>LEFT('C2D_list_curncy'!$L63,7)&amp;BBG_GVT_Tickers!BF$6&amp;"Y BLC2 Curncy"</f>
        <v>G0111Z 55Y BLC2 Curncy</v>
      </c>
      <c r="BG63" s="71" t="str">
        <f>LEFT('C2D_list_curncy'!$L63,7)&amp;BBG_GVT_Tickers!BG$6&amp;"Y BLC2 Curncy"</f>
        <v>G0111Z 56Y BLC2 Curncy</v>
      </c>
      <c r="BH63" s="71" t="str">
        <f>LEFT('C2D_list_curncy'!$L63,7)&amp;BBG_GVT_Tickers!BH$6&amp;"Y BLC2 Curncy"</f>
        <v>G0111Z 57Y BLC2 Curncy</v>
      </c>
      <c r="BI63" s="71" t="str">
        <f>LEFT('C2D_list_curncy'!$L63,7)&amp;BBG_GVT_Tickers!BI$6&amp;"Y BLC2 Curncy"</f>
        <v>G0111Z 58Y BLC2 Curncy</v>
      </c>
      <c r="BJ63" s="71" t="str">
        <f>LEFT('C2D_list_curncy'!$L63,7)&amp;BBG_GVT_Tickers!BJ$6&amp;"Y BLC2 Curncy"</f>
        <v>G0111Z 59Y BLC2 Curncy</v>
      </c>
      <c r="BK63" s="71" t="str">
        <f>LEFT('C2D_list_curncy'!$L63,7)&amp;BBG_GVT_Tickers!BK$6&amp;"Y BLC2 Curncy"</f>
        <v>G0111Z 60Y BLC2 Curncy</v>
      </c>
    </row>
  </sheetData>
  <autoFilter ref="B10:BK63"/>
  <conditionalFormatting sqref="D62:BK63 D53:BK59 D50:BK51 D11:BK48">
    <cfRule type="expression" dxfId="35" priority="9">
      <formula>(D11=0)</formula>
    </cfRule>
    <cfRule type="expression" dxfId="34" priority="10">
      <formula>(D11=1)</formula>
    </cfRule>
  </conditionalFormatting>
  <conditionalFormatting sqref="D61:BK61">
    <cfRule type="expression" dxfId="33" priority="7">
      <formula>(D61=0)</formula>
    </cfRule>
    <cfRule type="expression" dxfId="32" priority="8">
      <formula>(D61=1)</formula>
    </cfRule>
  </conditionalFormatting>
  <conditionalFormatting sqref="D60:BK60">
    <cfRule type="expression" dxfId="31" priority="5">
      <formula>(D60=0)</formula>
    </cfRule>
    <cfRule type="expression" dxfId="30" priority="6">
      <formula>(D60=1)</formula>
    </cfRule>
  </conditionalFormatting>
  <conditionalFormatting sqref="D52:BK52">
    <cfRule type="expression" dxfId="29" priority="3">
      <formula>(D52=0)</formula>
    </cfRule>
    <cfRule type="expression" dxfId="28" priority="4">
      <formula>(D52=1)</formula>
    </cfRule>
  </conditionalFormatting>
  <conditionalFormatting sqref="D49:BK49">
    <cfRule type="expression" dxfId="27" priority="1">
      <formula>(D49=0)</formula>
    </cfRule>
    <cfRule type="expression" dxfId="26" priority="2">
      <formula>(D49=1)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K63"/>
  <sheetViews>
    <sheetView zoomScaleNormal="100" workbookViewId="0">
      <pane xSplit="3" ySplit="10" topLeftCell="D44" activePane="bottomRight" state="frozen"/>
      <selection pane="topRight" activeCell="D1" sqref="D1"/>
      <selection pane="bottomLeft" activeCell="A12" sqref="A12"/>
      <selection pane="bottomRight" activeCell="D62" sqref="D62:M62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12" width="22.85546875" style="65" bestFit="1" customWidth="1"/>
    <col min="13" max="63" width="23.85546875" style="65" bestFit="1" customWidth="1"/>
    <col min="64" max="16384" width="8.85546875" style="65"/>
  </cols>
  <sheetData>
    <row r="1" spans="2:63" ht="8.25" customHeight="1" x14ac:dyDescent="0.25"/>
    <row r="2" spans="2:63" s="66" customFormat="1" ht="20.25" thickBot="1" x14ac:dyDescent="0.35">
      <c r="B2" s="66" t="s">
        <v>848</v>
      </c>
    </row>
    <row r="3" spans="2:63" ht="15.75" thickTop="1" x14ac:dyDescent="0.25"/>
    <row r="5" spans="2:63" x14ac:dyDescent="0.25">
      <c r="D5" s="73" t="s">
        <v>629</v>
      </c>
      <c r="E5" s="73" t="s">
        <v>630</v>
      </c>
      <c r="F5" s="73" t="s">
        <v>631</v>
      </c>
      <c r="G5" s="73" t="s">
        <v>632</v>
      </c>
      <c r="H5" s="73" t="s">
        <v>633</v>
      </c>
      <c r="I5" s="73" t="s">
        <v>634</v>
      </c>
      <c r="J5" s="73" t="s">
        <v>635</v>
      </c>
      <c r="K5" s="73" t="s">
        <v>636</v>
      </c>
      <c r="L5" s="73" t="s">
        <v>637</v>
      </c>
      <c r="M5" s="73" t="s">
        <v>638</v>
      </c>
      <c r="N5" s="73" t="s">
        <v>639</v>
      </c>
      <c r="O5" s="73" t="s">
        <v>640</v>
      </c>
      <c r="P5" s="73" t="s">
        <v>641</v>
      </c>
      <c r="Q5" s="73" t="s">
        <v>642</v>
      </c>
      <c r="R5" s="73" t="s">
        <v>643</v>
      </c>
      <c r="S5" s="73" t="s">
        <v>644</v>
      </c>
      <c r="T5" s="73" t="s">
        <v>645</v>
      </c>
      <c r="U5" s="73" t="s">
        <v>646</v>
      </c>
      <c r="V5" s="73" t="s">
        <v>647</v>
      </c>
      <c r="W5" s="73" t="s">
        <v>648</v>
      </c>
      <c r="X5" s="73" t="s">
        <v>649</v>
      </c>
      <c r="Y5" s="73" t="s">
        <v>650</v>
      </c>
      <c r="Z5" s="73" t="s">
        <v>651</v>
      </c>
      <c r="AA5" s="73" t="s">
        <v>652</v>
      </c>
      <c r="AB5" s="73" t="s">
        <v>653</v>
      </c>
      <c r="AC5" s="73" t="s">
        <v>654</v>
      </c>
      <c r="AD5" s="73" t="s">
        <v>655</v>
      </c>
      <c r="AE5" s="73" t="s">
        <v>656</v>
      </c>
      <c r="AF5" s="73" t="s">
        <v>657</v>
      </c>
      <c r="AG5" s="73" t="s">
        <v>658</v>
      </c>
      <c r="AH5" s="73" t="s">
        <v>659</v>
      </c>
      <c r="AI5" s="73" t="s">
        <v>660</v>
      </c>
      <c r="AJ5" s="73" t="s">
        <v>661</v>
      </c>
      <c r="AK5" s="73" t="s">
        <v>662</v>
      </c>
      <c r="AL5" s="73" t="s">
        <v>663</v>
      </c>
      <c r="AM5" s="73" t="s">
        <v>664</v>
      </c>
      <c r="AN5" s="73" t="s">
        <v>665</v>
      </c>
      <c r="AO5" s="73" t="s">
        <v>666</v>
      </c>
      <c r="AP5" s="73" t="s">
        <v>667</v>
      </c>
      <c r="AQ5" s="73" t="s">
        <v>668</v>
      </c>
      <c r="AR5" s="73" t="s">
        <v>669</v>
      </c>
      <c r="AS5" s="73" t="s">
        <v>670</v>
      </c>
      <c r="AT5" s="73" t="s">
        <v>671</v>
      </c>
      <c r="AU5" s="73" t="s">
        <v>672</v>
      </c>
      <c r="AV5" s="73" t="s">
        <v>673</v>
      </c>
      <c r="AW5" s="73" t="s">
        <v>674</v>
      </c>
      <c r="AX5" s="73" t="s">
        <v>675</v>
      </c>
      <c r="AY5" s="73" t="s">
        <v>676</v>
      </c>
      <c r="AZ5" s="73" t="s">
        <v>677</v>
      </c>
      <c r="BA5" s="73" t="s">
        <v>678</v>
      </c>
      <c r="BB5" s="73" t="s">
        <v>679</v>
      </c>
      <c r="BC5" s="73" t="s">
        <v>680</v>
      </c>
      <c r="BD5" s="73" t="s">
        <v>681</v>
      </c>
      <c r="BE5" s="73" t="s">
        <v>682</v>
      </c>
      <c r="BF5" s="73" t="s">
        <v>683</v>
      </c>
      <c r="BG5" s="73" t="s">
        <v>684</v>
      </c>
      <c r="BH5" s="73" t="s">
        <v>685</v>
      </c>
      <c r="BI5" s="73" t="s">
        <v>686</v>
      </c>
      <c r="BJ5" s="73" t="s">
        <v>687</v>
      </c>
      <c r="BK5" s="73" t="s">
        <v>688</v>
      </c>
    </row>
    <row r="6" spans="2:63" x14ac:dyDescent="0.25">
      <c r="D6" s="70">
        <v>1</v>
      </c>
      <c r="E6" s="70">
        <v>2</v>
      </c>
      <c r="F6" s="70">
        <v>3</v>
      </c>
      <c r="G6" s="70">
        <v>4</v>
      </c>
      <c r="H6" s="70">
        <v>5</v>
      </c>
      <c r="I6" s="70">
        <v>6</v>
      </c>
      <c r="J6" s="70">
        <v>7</v>
      </c>
      <c r="K6" s="70">
        <v>8</v>
      </c>
      <c r="L6" s="70">
        <v>9</v>
      </c>
      <c r="M6" s="70">
        <v>10</v>
      </c>
      <c r="N6" s="70">
        <v>11</v>
      </c>
      <c r="O6" s="70">
        <v>12</v>
      </c>
      <c r="P6" s="70">
        <v>13</v>
      </c>
      <c r="Q6" s="70">
        <v>14</v>
      </c>
      <c r="R6" s="70">
        <v>15</v>
      </c>
      <c r="S6" s="70">
        <v>16</v>
      </c>
      <c r="T6" s="70">
        <v>17</v>
      </c>
      <c r="U6" s="70">
        <v>18</v>
      </c>
      <c r="V6" s="70">
        <v>19</v>
      </c>
      <c r="W6" s="70">
        <v>20</v>
      </c>
      <c r="X6" s="70">
        <v>21</v>
      </c>
      <c r="Y6" s="70">
        <v>22</v>
      </c>
      <c r="Z6" s="70">
        <v>23</v>
      </c>
      <c r="AA6" s="70">
        <v>24</v>
      </c>
      <c r="AB6" s="70">
        <v>25</v>
      </c>
      <c r="AC6" s="70">
        <v>26</v>
      </c>
      <c r="AD6" s="70">
        <v>27</v>
      </c>
      <c r="AE6" s="70">
        <v>28</v>
      </c>
      <c r="AF6" s="70">
        <v>29</v>
      </c>
      <c r="AG6" s="70">
        <v>30</v>
      </c>
      <c r="AH6" s="70">
        <v>31</v>
      </c>
      <c r="AI6" s="70">
        <v>32</v>
      </c>
      <c r="AJ6" s="70">
        <v>33</v>
      </c>
      <c r="AK6" s="70">
        <v>34</v>
      </c>
      <c r="AL6" s="70">
        <v>35</v>
      </c>
      <c r="AM6" s="70">
        <v>36</v>
      </c>
      <c r="AN6" s="70">
        <v>37</v>
      </c>
      <c r="AO6" s="70">
        <v>38</v>
      </c>
      <c r="AP6" s="70">
        <v>39</v>
      </c>
      <c r="AQ6" s="70">
        <v>40</v>
      </c>
      <c r="AR6" s="70">
        <v>41</v>
      </c>
      <c r="AS6" s="70">
        <v>42</v>
      </c>
      <c r="AT6" s="70">
        <v>43</v>
      </c>
      <c r="AU6" s="70">
        <v>44</v>
      </c>
      <c r="AV6" s="70">
        <v>45</v>
      </c>
      <c r="AW6" s="70">
        <v>46</v>
      </c>
      <c r="AX6" s="70">
        <v>47</v>
      </c>
      <c r="AY6" s="70">
        <v>48</v>
      </c>
      <c r="AZ6" s="70">
        <v>49</v>
      </c>
      <c r="BA6" s="70">
        <v>50</v>
      </c>
      <c r="BB6" s="70">
        <v>51</v>
      </c>
      <c r="BC6" s="70">
        <v>52</v>
      </c>
      <c r="BD6" s="70">
        <v>53</v>
      </c>
      <c r="BE6" s="70">
        <v>54</v>
      </c>
      <c r="BF6" s="70">
        <v>55</v>
      </c>
      <c r="BG6" s="70">
        <v>56</v>
      </c>
      <c r="BH6" s="70">
        <v>57</v>
      </c>
      <c r="BI6" s="70">
        <v>58</v>
      </c>
      <c r="BJ6" s="70">
        <v>59</v>
      </c>
      <c r="BK6" s="70">
        <v>60</v>
      </c>
    </row>
    <row r="7" spans="2:63" x14ac:dyDescent="0.25">
      <c r="D7" s="70" t="s">
        <v>617</v>
      </c>
      <c r="E7" s="70" t="s">
        <v>618</v>
      </c>
      <c r="F7" s="70" t="s">
        <v>619</v>
      </c>
      <c r="G7" s="70" t="s">
        <v>620</v>
      </c>
      <c r="H7" s="70" t="s">
        <v>621</v>
      </c>
      <c r="I7" s="70" t="s">
        <v>622</v>
      </c>
      <c r="J7" s="70" t="s">
        <v>623</v>
      </c>
      <c r="K7" s="70" t="s">
        <v>624</v>
      </c>
      <c r="L7" s="70" t="s">
        <v>625</v>
      </c>
      <c r="M7" s="70" t="s">
        <v>626</v>
      </c>
      <c r="N7" s="70" t="s">
        <v>627</v>
      </c>
      <c r="O7" s="70" t="s">
        <v>628</v>
      </c>
      <c r="P7" s="70" t="s">
        <v>396</v>
      </c>
      <c r="Q7" s="70" t="s">
        <v>617</v>
      </c>
      <c r="R7" s="70" t="s">
        <v>618</v>
      </c>
      <c r="S7" s="70" t="s">
        <v>619</v>
      </c>
      <c r="T7" s="70" t="s">
        <v>620</v>
      </c>
      <c r="U7" s="70" t="s">
        <v>621</v>
      </c>
      <c r="V7" s="70" t="s">
        <v>622</v>
      </c>
      <c r="W7" s="70" t="s">
        <v>623</v>
      </c>
      <c r="X7" s="70" t="s">
        <v>624</v>
      </c>
      <c r="Y7" s="70" t="s">
        <v>625</v>
      </c>
      <c r="Z7" s="70" t="s">
        <v>626</v>
      </c>
      <c r="AA7" s="70" t="s">
        <v>627</v>
      </c>
      <c r="AB7" s="70" t="s">
        <v>628</v>
      </c>
      <c r="AC7" s="70" t="s">
        <v>396</v>
      </c>
      <c r="AD7" s="70" t="s">
        <v>617</v>
      </c>
      <c r="AE7" s="70" t="s">
        <v>618</v>
      </c>
      <c r="AF7" s="70" t="s">
        <v>619</v>
      </c>
      <c r="AG7" s="70" t="s">
        <v>620</v>
      </c>
      <c r="AH7" s="70" t="s">
        <v>621</v>
      </c>
      <c r="AI7" s="70" t="s">
        <v>622</v>
      </c>
      <c r="AJ7" s="70" t="s">
        <v>623</v>
      </c>
      <c r="AK7" s="70" t="s">
        <v>624</v>
      </c>
      <c r="AL7" s="70" t="s">
        <v>625</v>
      </c>
      <c r="AM7" s="70" t="s">
        <v>626</v>
      </c>
      <c r="AN7" s="70" t="s">
        <v>627</v>
      </c>
      <c r="AO7" s="70" t="s">
        <v>628</v>
      </c>
      <c r="AP7" s="70" t="s">
        <v>396</v>
      </c>
      <c r="AQ7" s="70" t="s">
        <v>617</v>
      </c>
      <c r="AR7" s="70" t="s">
        <v>618</v>
      </c>
      <c r="AS7" s="70" t="s">
        <v>619</v>
      </c>
      <c r="AT7" s="70" t="s">
        <v>620</v>
      </c>
      <c r="AU7" s="70" t="s">
        <v>621</v>
      </c>
      <c r="AV7" s="70" t="s">
        <v>622</v>
      </c>
      <c r="AW7" s="70" t="s">
        <v>623</v>
      </c>
      <c r="AX7" s="70" t="s">
        <v>624</v>
      </c>
      <c r="AY7" s="70" t="s">
        <v>625</v>
      </c>
      <c r="AZ7" s="70" t="s">
        <v>626</v>
      </c>
      <c r="BA7" s="70" t="s">
        <v>627</v>
      </c>
      <c r="BB7" s="70" t="s">
        <v>628</v>
      </c>
      <c r="BC7" s="70" t="s">
        <v>396</v>
      </c>
      <c r="BD7" s="70" t="s">
        <v>617</v>
      </c>
      <c r="BE7" s="70" t="s">
        <v>618</v>
      </c>
      <c r="BF7" s="70" t="s">
        <v>619</v>
      </c>
      <c r="BG7" s="70" t="s">
        <v>620</v>
      </c>
      <c r="BH7" s="70" t="s">
        <v>621</v>
      </c>
      <c r="BI7" s="70" t="s">
        <v>622</v>
      </c>
      <c r="BJ7" s="70" t="s">
        <v>623</v>
      </c>
      <c r="BK7" s="70" t="s">
        <v>624</v>
      </c>
    </row>
    <row r="10" spans="2:63" x14ac:dyDescent="0.25">
      <c r="B10" s="65" t="s">
        <v>2</v>
      </c>
      <c r="C10" s="65" t="s">
        <v>45</v>
      </c>
      <c r="D10" s="68" t="s">
        <v>556</v>
      </c>
      <c r="E10" s="68" t="s">
        <v>557</v>
      </c>
      <c r="F10" s="68" t="s">
        <v>558</v>
      </c>
      <c r="G10" s="68" t="s">
        <v>559</v>
      </c>
      <c r="H10" s="68" t="s">
        <v>560</v>
      </c>
      <c r="I10" s="68" t="s">
        <v>561</v>
      </c>
      <c r="J10" s="68" t="s">
        <v>562</v>
      </c>
      <c r="K10" s="68" t="s">
        <v>563</v>
      </c>
      <c r="L10" s="68" t="s">
        <v>564</v>
      </c>
      <c r="M10" s="68" t="s">
        <v>565</v>
      </c>
      <c r="N10" s="68" t="s">
        <v>566</v>
      </c>
      <c r="O10" s="68" t="s">
        <v>567</v>
      </c>
      <c r="P10" s="68" t="s">
        <v>568</v>
      </c>
      <c r="Q10" s="68" t="s">
        <v>569</v>
      </c>
      <c r="R10" s="68" t="s">
        <v>570</v>
      </c>
      <c r="S10" s="68" t="s">
        <v>571</v>
      </c>
      <c r="T10" s="68" t="s">
        <v>572</v>
      </c>
      <c r="U10" s="68" t="s">
        <v>573</v>
      </c>
      <c r="V10" s="68" t="s">
        <v>574</v>
      </c>
      <c r="W10" s="68" t="s">
        <v>575</v>
      </c>
      <c r="X10" s="68" t="s">
        <v>576</v>
      </c>
      <c r="Y10" s="68" t="s">
        <v>577</v>
      </c>
      <c r="Z10" s="68" t="s">
        <v>578</v>
      </c>
      <c r="AA10" s="68" t="s">
        <v>579</v>
      </c>
      <c r="AB10" s="68" t="s">
        <v>580</v>
      </c>
      <c r="AC10" s="68" t="s">
        <v>581</v>
      </c>
      <c r="AD10" s="68" t="s">
        <v>582</v>
      </c>
      <c r="AE10" s="68" t="s">
        <v>583</v>
      </c>
      <c r="AF10" s="68" t="s">
        <v>584</v>
      </c>
      <c r="AG10" s="68" t="s">
        <v>585</v>
      </c>
      <c r="AH10" s="68" t="s">
        <v>586</v>
      </c>
      <c r="AI10" s="68" t="s">
        <v>587</v>
      </c>
      <c r="AJ10" s="68" t="s">
        <v>588</v>
      </c>
      <c r="AK10" s="68" t="s">
        <v>589</v>
      </c>
      <c r="AL10" s="68" t="s">
        <v>590</v>
      </c>
      <c r="AM10" s="68" t="s">
        <v>591</v>
      </c>
      <c r="AN10" s="68" t="s">
        <v>592</v>
      </c>
      <c r="AO10" s="68" t="s">
        <v>593</v>
      </c>
      <c r="AP10" s="68" t="s">
        <v>594</v>
      </c>
      <c r="AQ10" s="68" t="s">
        <v>595</v>
      </c>
      <c r="AR10" s="68" t="s">
        <v>596</v>
      </c>
      <c r="AS10" s="68" t="s">
        <v>597</v>
      </c>
      <c r="AT10" s="68" t="s">
        <v>598</v>
      </c>
      <c r="AU10" s="68" t="s">
        <v>599</v>
      </c>
      <c r="AV10" s="68" t="s">
        <v>600</v>
      </c>
      <c r="AW10" s="68" t="s">
        <v>601</v>
      </c>
      <c r="AX10" s="68" t="s">
        <v>602</v>
      </c>
      <c r="AY10" s="68" t="s">
        <v>603</v>
      </c>
      <c r="AZ10" s="68" t="s">
        <v>604</v>
      </c>
      <c r="BA10" s="68" t="s">
        <v>605</v>
      </c>
      <c r="BB10" s="68" t="s">
        <v>606</v>
      </c>
      <c r="BC10" s="68" t="s">
        <v>607</v>
      </c>
      <c r="BD10" s="68" t="s">
        <v>608</v>
      </c>
      <c r="BE10" s="68" t="s">
        <v>609</v>
      </c>
      <c r="BF10" s="68" t="s">
        <v>610</v>
      </c>
      <c r="BG10" s="68" t="s">
        <v>611</v>
      </c>
      <c r="BH10" s="68" t="s">
        <v>612</v>
      </c>
      <c r="BI10" s="68" t="s">
        <v>613</v>
      </c>
      <c r="BJ10" s="68" t="s">
        <v>614</v>
      </c>
      <c r="BK10" s="68" t="s">
        <v>615</v>
      </c>
    </row>
    <row r="11" spans="2:63" x14ac:dyDescent="0.25">
      <c r="B11" s="65" t="s">
        <v>69</v>
      </c>
      <c r="C11" s="69">
        <v>1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</row>
    <row r="12" spans="2:63" x14ac:dyDescent="0.25">
      <c r="B12" s="65" t="s">
        <v>3</v>
      </c>
      <c r="C12" s="69">
        <v>2</v>
      </c>
      <c r="D12" s="71" t="str">
        <f>LEFT(INDEX('C2D_list_curncy'!$D$11:$D$63,MATCH($B12,'C2D_list_curncy'!$B$11:$B$63,0)),2)&amp;"GOV"&amp;D$6&amp;"YZ=R"</f>
        <v>ATGOV1YZ=R</v>
      </c>
      <c r="E12" s="71" t="str">
        <f>LEFT(INDEX('C2D_list_curncy'!$D$11:$D$63,MATCH($B12,'C2D_list_curncy'!$B$11:$B$63,0)),2)&amp;"GOV"&amp;E$6&amp;"YZ=R"</f>
        <v>ATGOV2YZ=R</v>
      </c>
      <c r="F12" s="71" t="str">
        <f>LEFT(INDEX('C2D_list_curncy'!$D$11:$D$63,MATCH($B12,'C2D_list_curncy'!$B$11:$B$63,0)),2)&amp;"GOV"&amp;F$6&amp;"YZ=R"</f>
        <v>ATGOV3YZ=R</v>
      </c>
      <c r="G12" s="71" t="str">
        <f>LEFT(INDEX('C2D_list_curncy'!$D$11:$D$63,MATCH($B12,'C2D_list_curncy'!$B$11:$B$63,0)),2)&amp;"GOV"&amp;G$6&amp;"YZ=R"</f>
        <v>ATGOV4YZ=R</v>
      </c>
      <c r="H12" s="71" t="str">
        <f>LEFT(INDEX('C2D_list_curncy'!$D$11:$D$63,MATCH($B12,'C2D_list_curncy'!$B$11:$B$63,0)),2)&amp;"GOV"&amp;H$6&amp;"YZ=R"</f>
        <v>ATGOV5YZ=R</v>
      </c>
      <c r="I12" s="71" t="str">
        <f>LEFT(INDEX('C2D_list_curncy'!$D$11:$D$63,MATCH($B12,'C2D_list_curncy'!$B$11:$B$63,0)),2)&amp;"GOV"&amp;I$6&amp;"YZ=R"</f>
        <v>ATGOV6YZ=R</v>
      </c>
      <c r="J12" s="71" t="str">
        <f>LEFT(INDEX('C2D_list_curncy'!$D$11:$D$63,MATCH($B12,'C2D_list_curncy'!$B$11:$B$63,0)),2)&amp;"GOV"&amp;J$6&amp;"YZ=R"</f>
        <v>ATGOV7YZ=R</v>
      </c>
      <c r="K12" s="71" t="str">
        <f>LEFT(INDEX('C2D_list_curncy'!$D$11:$D$63,MATCH($B12,'C2D_list_curncy'!$B$11:$B$63,0)),2)&amp;"GOV"&amp;K$6&amp;"YZ=R"</f>
        <v>ATGOV8YZ=R</v>
      </c>
      <c r="L12" s="71" t="str">
        <f>LEFT(INDEX('C2D_list_curncy'!$D$11:$D$63,MATCH($B12,'C2D_list_curncy'!$B$11:$B$63,0)),2)&amp;"GOV"&amp;L$6&amp;"YZ=R"</f>
        <v>ATGOV9YZ=R</v>
      </c>
      <c r="M12" s="71" t="str">
        <f>LEFT(INDEX('C2D_list_curncy'!$D$11:$D$63,MATCH($B12,'C2D_list_curncy'!$B$11:$B$63,0)),2)&amp;"GOV"&amp;M$6&amp;"YZ=R"</f>
        <v>ATGOV10YZ=R</v>
      </c>
      <c r="N12" s="71" t="str">
        <f>LEFT(INDEX('C2D_list_curncy'!$D$11:$D$63,MATCH($B12,'C2D_list_curncy'!$B$11:$B$63,0)),2)&amp;"GOV"&amp;N$6&amp;"YZ=R"</f>
        <v>ATGOV11YZ=R</v>
      </c>
      <c r="O12" s="71" t="str">
        <f>LEFT(INDEX('C2D_list_curncy'!$D$11:$D$63,MATCH($B12,'C2D_list_curncy'!$B$11:$B$63,0)),2)&amp;"GOV"&amp;O$6&amp;"YZ=R"</f>
        <v>ATGOV12YZ=R</v>
      </c>
      <c r="P12" s="71" t="str">
        <f>LEFT(INDEX('C2D_list_curncy'!$D$11:$D$63,MATCH($B12,'C2D_list_curncy'!$B$11:$B$63,0)),2)&amp;"GOV"&amp;P$6&amp;"YZ=R"</f>
        <v>ATGOV13YZ=R</v>
      </c>
      <c r="Q12" s="71" t="str">
        <f>LEFT(INDEX('C2D_list_curncy'!$D$11:$D$63,MATCH($B12,'C2D_list_curncy'!$B$11:$B$63,0)),2)&amp;"GOV"&amp;Q$6&amp;"YZ=R"</f>
        <v>ATGOV14YZ=R</v>
      </c>
      <c r="R12" s="71" t="str">
        <f>LEFT(INDEX('C2D_list_curncy'!$D$11:$D$63,MATCH($B12,'C2D_list_curncy'!$B$11:$B$63,0)),2)&amp;"GOV"&amp;R$6&amp;"YZ=R"</f>
        <v>ATGOV15YZ=R</v>
      </c>
      <c r="S12" s="71" t="str">
        <f>LEFT(INDEX('C2D_list_curncy'!$D$11:$D$63,MATCH($B12,'C2D_list_curncy'!$B$11:$B$63,0)),2)&amp;"GOV"&amp;S$6&amp;"YZ=R"</f>
        <v>ATGOV16YZ=R</v>
      </c>
      <c r="T12" s="71" t="str">
        <f>LEFT(INDEX('C2D_list_curncy'!$D$11:$D$63,MATCH($B12,'C2D_list_curncy'!$B$11:$B$63,0)),2)&amp;"GOV"&amp;T$6&amp;"YZ=R"</f>
        <v>ATGOV17YZ=R</v>
      </c>
      <c r="U12" s="71" t="str">
        <f>LEFT(INDEX('C2D_list_curncy'!$D$11:$D$63,MATCH($B12,'C2D_list_curncy'!$B$11:$B$63,0)),2)&amp;"GOV"&amp;U$6&amp;"YZ=R"</f>
        <v>ATGOV18YZ=R</v>
      </c>
      <c r="V12" s="71" t="str">
        <f>LEFT(INDEX('C2D_list_curncy'!$D$11:$D$63,MATCH($B12,'C2D_list_curncy'!$B$11:$B$63,0)),2)&amp;"GOV"&amp;V$6&amp;"YZ=R"</f>
        <v>ATGOV19YZ=R</v>
      </c>
      <c r="W12" s="71" t="str">
        <f>LEFT(INDEX('C2D_list_curncy'!$D$11:$D$63,MATCH($B12,'C2D_list_curncy'!$B$11:$B$63,0)),2)&amp;"GOV"&amp;W$6&amp;"YZ=R"</f>
        <v>ATGOV20YZ=R</v>
      </c>
      <c r="X12" s="71" t="str">
        <f>LEFT(INDEX('C2D_list_curncy'!$D$11:$D$63,MATCH($B12,'C2D_list_curncy'!$B$11:$B$63,0)),2)&amp;"GOV"&amp;X$6&amp;"YZ=R"</f>
        <v>ATGOV21YZ=R</v>
      </c>
      <c r="Y12" s="71" t="str">
        <f>LEFT(INDEX('C2D_list_curncy'!$D$11:$D$63,MATCH($B12,'C2D_list_curncy'!$B$11:$B$63,0)),2)&amp;"GOV"&amp;Y$6&amp;"YZ=R"</f>
        <v>ATGOV22YZ=R</v>
      </c>
      <c r="Z12" s="71" t="str">
        <f>LEFT(INDEX('C2D_list_curncy'!$D$11:$D$63,MATCH($B12,'C2D_list_curncy'!$B$11:$B$63,0)),2)&amp;"GOV"&amp;Z$6&amp;"YZ=R"</f>
        <v>ATGOV23YZ=R</v>
      </c>
      <c r="AA12" s="71" t="str">
        <f>LEFT(INDEX('C2D_list_curncy'!$D$11:$D$63,MATCH($B12,'C2D_list_curncy'!$B$11:$B$63,0)),2)&amp;"GOV"&amp;AA$6&amp;"YZ=R"</f>
        <v>ATGOV24YZ=R</v>
      </c>
      <c r="AB12" s="71" t="str">
        <f>LEFT(INDEX('C2D_list_curncy'!$D$11:$D$63,MATCH($B12,'C2D_list_curncy'!$B$11:$B$63,0)),2)&amp;"GOV"&amp;AB$6&amp;"YZ=R"</f>
        <v>ATGOV25YZ=R</v>
      </c>
      <c r="AC12" s="71" t="str">
        <f>LEFT(INDEX('C2D_list_curncy'!$D$11:$D$63,MATCH($B12,'C2D_list_curncy'!$B$11:$B$63,0)),2)&amp;"GOV"&amp;AC$6&amp;"YZ=R"</f>
        <v>ATGOV26YZ=R</v>
      </c>
      <c r="AD12" s="71" t="str">
        <f>LEFT(INDEX('C2D_list_curncy'!$D$11:$D$63,MATCH($B12,'C2D_list_curncy'!$B$11:$B$63,0)),2)&amp;"GOV"&amp;AD$6&amp;"YZ=R"</f>
        <v>ATGOV27YZ=R</v>
      </c>
      <c r="AE12" s="71" t="str">
        <f>LEFT(INDEX('C2D_list_curncy'!$D$11:$D$63,MATCH($B12,'C2D_list_curncy'!$B$11:$B$63,0)),2)&amp;"GOV"&amp;AE$6&amp;"YZ=R"</f>
        <v>ATGOV28YZ=R</v>
      </c>
      <c r="AF12" s="71" t="str">
        <f>LEFT(INDEX('C2D_list_curncy'!$D$11:$D$63,MATCH($B12,'C2D_list_curncy'!$B$11:$B$63,0)),2)&amp;"GOV"&amp;AF$6&amp;"YZ=R"</f>
        <v>ATGOV29YZ=R</v>
      </c>
      <c r="AG12" s="71" t="str">
        <f>LEFT(INDEX('C2D_list_curncy'!$D$11:$D$63,MATCH($B12,'C2D_list_curncy'!$B$11:$B$63,0)),2)&amp;"GOV"&amp;AG$6&amp;"YZ=R"</f>
        <v>ATGOV30YZ=R</v>
      </c>
      <c r="AH12" s="71" t="str">
        <f>LEFT(INDEX('C2D_list_curncy'!$D$11:$D$63,MATCH($B12,'C2D_list_curncy'!$B$11:$B$63,0)),2)&amp;"GOV"&amp;AH$6&amp;"YZ=R"</f>
        <v>ATGOV31YZ=R</v>
      </c>
      <c r="AI12" s="71" t="str">
        <f>LEFT(INDEX('C2D_list_curncy'!$D$11:$D$63,MATCH($B12,'C2D_list_curncy'!$B$11:$B$63,0)),2)&amp;"GOV"&amp;AI$6&amp;"YZ=R"</f>
        <v>ATGOV32YZ=R</v>
      </c>
      <c r="AJ12" s="71" t="str">
        <f>LEFT(INDEX('C2D_list_curncy'!$D$11:$D$63,MATCH($B12,'C2D_list_curncy'!$B$11:$B$63,0)),2)&amp;"GOV"&amp;AJ$6&amp;"YZ=R"</f>
        <v>ATGOV33YZ=R</v>
      </c>
      <c r="AK12" s="71" t="str">
        <f>LEFT(INDEX('C2D_list_curncy'!$D$11:$D$63,MATCH($B12,'C2D_list_curncy'!$B$11:$B$63,0)),2)&amp;"GOV"&amp;AK$6&amp;"YZ=R"</f>
        <v>ATGOV34YZ=R</v>
      </c>
      <c r="AL12" s="71" t="str">
        <f>LEFT(INDEX('C2D_list_curncy'!$D$11:$D$63,MATCH($B12,'C2D_list_curncy'!$B$11:$B$63,0)),2)&amp;"GOV"&amp;AL$6&amp;"YZ=R"</f>
        <v>ATGOV35YZ=R</v>
      </c>
      <c r="AM12" s="71" t="str">
        <f>LEFT(INDEX('C2D_list_curncy'!$D$11:$D$63,MATCH($B12,'C2D_list_curncy'!$B$11:$B$63,0)),2)&amp;"GOV"&amp;AM$6&amp;"YZ=R"</f>
        <v>ATGOV36YZ=R</v>
      </c>
      <c r="AN12" s="71" t="str">
        <f>LEFT(INDEX('C2D_list_curncy'!$D$11:$D$63,MATCH($B12,'C2D_list_curncy'!$B$11:$B$63,0)),2)&amp;"GOV"&amp;AN$6&amp;"YZ=R"</f>
        <v>ATGOV37YZ=R</v>
      </c>
      <c r="AO12" s="71" t="str">
        <f>LEFT(INDEX('C2D_list_curncy'!$D$11:$D$63,MATCH($B12,'C2D_list_curncy'!$B$11:$B$63,0)),2)&amp;"GOV"&amp;AO$6&amp;"YZ=R"</f>
        <v>ATGOV38YZ=R</v>
      </c>
      <c r="AP12" s="71" t="str">
        <f>LEFT(INDEX('C2D_list_curncy'!$D$11:$D$63,MATCH($B12,'C2D_list_curncy'!$B$11:$B$63,0)),2)&amp;"GOV"&amp;AP$6&amp;"YZ=R"</f>
        <v>ATGOV39YZ=R</v>
      </c>
      <c r="AQ12" s="71" t="str">
        <f>LEFT(INDEX('C2D_list_curncy'!$D$11:$D$63,MATCH($B12,'C2D_list_curncy'!$B$11:$B$63,0)),2)&amp;"GOV"&amp;AQ$6&amp;"YZ=R"</f>
        <v>ATGOV40YZ=R</v>
      </c>
      <c r="AR12" s="71" t="str">
        <f>LEFT(INDEX('C2D_list_curncy'!$D$11:$D$63,MATCH($B12,'C2D_list_curncy'!$B$11:$B$63,0)),2)&amp;"GOV"&amp;AR$6&amp;"YZ=R"</f>
        <v>ATGOV41YZ=R</v>
      </c>
      <c r="AS12" s="71" t="str">
        <f>LEFT(INDEX('C2D_list_curncy'!$D$11:$D$63,MATCH($B12,'C2D_list_curncy'!$B$11:$B$63,0)),2)&amp;"GOV"&amp;AS$6&amp;"YZ=R"</f>
        <v>ATGOV42YZ=R</v>
      </c>
      <c r="AT12" s="71" t="str">
        <f>LEFT(INDEX('C2D_list_curncy'!$D$11:$D$63,MATCH($B12,'C2D_list_curncy'!$B$11:$B$63,0)),2)&amp;"GOV"&amp;AT$6&amp;"YZ=R"</f>
        <v>ATGOV43YZ=R</v>
      </c>
      <c r="AU12" s="71" t="str">
        <f>LEFT(INDEX('C2D_list_curncy'!$D$11:$D$63,MATCH($B12,'C2D_list_curncy'!$B$11:$B$63,0)),2)&amp;"GOV"&amp;AU$6&amp;"YZ=R"</f>
        <v>ATGOV44YZ=R</v>
      </c>
      <c r="AV12" s="71" t="str">
        <f>LEFT(INDEX('C2D_list_curncy'!$D$11:$D$63,MATCH($B12,'C2D_list_curncy'!$B$11:$B$63,0)),2)&amp;"GOV"&amp;AV$6&amp;"YZ=R"</f>
        <v>ATGOV45YZ=R</v>
      </c>
      <c r="AW12" s="71" t="str">
        <f>LEFT(INDEX('C2D_list_curncy'!$D$11:$D$63,MATCH($B12,'C2D_list_curncy'!$B$11:$B$63,0)),2)&amp;"GOV"&amp;AW$6&amp;"YZ=R"</f>
        <v>ATGOV46YZ=R</v>
      </c>
      <c r="AX12" s="71" t="str">
        <f>LEFT(INDEX('C2D_list_curncy'!$D$11:$D$63,MATCH($B12,'C2D_list_curncy'!$B$11:$B$63,0)),2)&amp;"GOV"&amp;AX$6&amp;"YZ=R"</f>
        <v>ATGOV47YZ=R</v>
      </c>
      <c r="AY12" s="71" t="str">
        <f>LEFT(INDEX('C2D_list_curncy'!$D$11:$D$63,MATCH($B12,'C2D_list_curncy'!$B$11:$B$63,0)),2)&amp;"GOV"&amp;AY$6&amp;"YZ=R"</f>
        <v>ATGOV48YZ=R</v>
      </c>
      <c r="AZ12" s="71" t="str">
        <f>LEFT(INDEX('C2D_list_curncy'!$D$11:$D$63,MATCH($B12,'C2D_list_curncy'!$B$11:$B$63,0)),2)&amp;"GOV"&amp;AZ$6&amp;"YZ=R"</f>
        <v>ATGOV49YZ=R</v>
      </c>
      <c r="BA12" s="71" t="str">
        <f>LEFT(INDEX('C2D_list_curncy'!$D$11:$D$63,MATCH($B12,'C2D_list_curncy'!$B$11:$B$63,0)),2)&amp;"GOV"&amp;BA$6&amp;"YZ=R"</f>
        <v>ATGOV50YZ=R</v>
      </c>
      <c r="BB12" s="71" t="str">
        <f>LEFT(INDEX('C2D_list_curncy'!$D$11:$D$63,MATCH($B12,'C2D_list_curncy'!$B$11:$B$63,0)),2)&amp;"GOV"&amp;BB$6&amp;"YZ=R"</f>
        <v>ATGOV51YZ=R</v>
      </c>
      <c r="BC12" s="71" t="str">
        <f>LEFT(INDEX('C2D_list_curncy'!$D$11:$D$63,MATCH($B12,'C2D_list_curncy'!$B$11:$B$63,0)),2)&amp;"GOV"&amp;BC$6&amp;"YZ=R"</f>
        <v>ATGOV52YZ=R</v>
      </c>
      <c r="BD12" s="71" t="str">
        <f>LEFT(INDEX('C2D_list_curncy'!$D$11:$D$63,MATCH($B12,'C2D_list_curncy'!$B$11:$B$63,0)),2)&amp;"GOV"&amp;BD$6&amp;"YZ=R"</f>
        <v>ATGOV53YZ=R</v>
      </c>
      <c r="BE12" s="71" t="str">
        <f>LEFT(INDEX('C2D_list_curncy'!$D$11:$D$63,MATCH($B12,'C2D_list_curncy'!$B$11:$B$63,0)),2)&amp;"GOV"&amp;BE$6&amp;"YZ=R"</f>
        <v>ATGOV54YZ=R</v>
      </c>
      <c r="BF12" s="71" t="str">
        <f>LEFT(INDEX('C2D_list_curncy'!$D$11:$D$63,MATCH($B12,'C2D_list_curncy'!$B$11:$B$63,0)),2)&amp;"GOV"&amp;BF$6&amp;"YZ=R"</f>
        <v>ATGOV55YZ=R</v>
      </c>
      <c r="BG12" s="71" t="str">
        <f>LEFT(INDEX('C2D_list_curncy'!$D$11:$D$63,MATCH($B12,'C2D_list_curncy'!$B$11:$B$63,0)),2)&amp;"GOV"&amp;BG$6&amp;"YZ=R"</f>
        <v>ATGOV56YZ=R</v>
      </c>
      <c r="BH12" s="71" t="str">
        <f>LEFT(INDEX('C2D_list_curncy'!$D$11:$D$63,MATCH($B12,'C2D_list_curncy'!$B$11:$B$63,0)),2)&amp;"GOV"&amp;BH$6&amp;"YZ=R"</f>
        <v>ATGOV57YZ=R</v>
      </c>
      <c r="BI12" s="71" t="str">
        <f>LEFT(INDEX('C2D_list_curncy'!$D$11:$D$63,MATCH($B12,'C2D_list_curncy'!$B$11:$B$63,0)),2)&amp;"GOV"&amp;BI$6&amp;"YZ=R"</f>
        <v>ATGOV58YZ=R</v>
      </c>
      <c r="BJ12" s="71" t="str">
        <f>LEFT(INDEX('C2D_list_curncy'!$D$11:$D$63,MATCH($B12,'C2D_list_curncy'!$B$11:$B$63,0)),2)&amp;"GOV"&amp;BJ$6&amp;"YZ=R"</f>
        <v>ATGOV59YZ=R</v>
      </c>
      <c r="BK12" s="71" t="str">
        <f>LEFT(INDEX('C2D_list_curncy'!$D$11:$D$63,MATCH($B12,'C2D_list_curncy'!$B$11:$B$63,0)),2)&amp;"GOV"&amp;BK$6&amp;"YZ=R"</f>
        <v>ATGOV60YZ=R</v>
      </c>
    </row>
    <row r="13" spans="2:63" x14ac:dyDescent="0.25">
      <c r="B13" s="65" t="s">
        <v>5</v>
      </c>
      <c r="C13" s="69">
        <v>3</v>
      </c>
      <c r="D13" s="71" t="str">
        <f>LEFT(INDEX('C2D_list_curncy'!$D$11:$D$63,MATCH($B13,'C2D_list_curncy'!$B$11:$B$63,0)),2)&amp;"GOV"&amp;D$6&amp;"YZ=R"</f>
        <v>BEGOV1YZ=R</v>
      </c>
      <c r="E13" s="71" t="str">
        <f>LEFT(INDEX('C2D_list_curncy'!$D$11:$D$63,MATCH($B13,'C2D_list_curncy'!$B$11:$B$63,0)),2)&amp;"GOV"&amp;E$6&amp;"YZ=R"</f>
        <v>BEGOV2YZ=R</v>
      </c>
      <c r="F13" s="71" t="str">
        <f>LEFT(INDEX('C2D_list_curncy'!$D$11:$D$63,MATCH($B13,'C2D_list_curncy'!$B$11:$B$63,0)),2)&amp;"GOV"&amp;F$6&amp;"YZ=R"</f>
        <v>BEGOV3YZ=R</v>
      </c>
      <c r="G13" s="71" t="str">
        <f>LEFT(INDEX('C2D_list_curncy'!$D$11:$D$63,MATCH($B13,'C2D_list_curncy'!$B$11:$B$63,0)),2)&amp;"GOV"&amp;G$6&amp;"YZ=R"</f>
        <v>BEGOV4YZ=R</v>
      </c>
      <c r="H13" s="71" t="str">
        <f>LEFT(INDEX('C2D_list_curncy'!$D$11:$D$63,MATCH($B13,'C2D_list_curncy'!$B$11:$B$63,0)),2)&amp;"GOV"&amp;H$6&amp;"YZ=R"</f>
        <v>BEGOV5YZ=R</v>
      </c>
      <c r="I13" s="71" t="str">
        <f>LEFT(INDEX('C2D_list_curncy'!$D$11:$D$63,MATCH($B13,'C2D_list_curncy'!$B$11:$B$63,0)),2)&amp;"GOV"&amp;I$6&amp;"YZ=R"</f>
        <v>BEGOV6YZ=R</v>
      </c>
      <c r="J13" s="71" t="str">
        <f>LEFT(INDEX('C2D_list_curncy'!$D$11:$D$63,MATCH($B13,'C2D_list_curncy'!$B$11:$B$63,0)),2)&amp;"GOV"&amp;J$6&amp;"YZ=R"</f>
        <v>BEGOV7YZ=R</v>
      </c>
      <c r="K13" s="71" t="str">
        <f>LEFT(INDEX('C2D_list_curncy'!$D$11:$D$63,MATCH($B13,'C2D_list_curncy'!$B$11:$B$63,0)),2)&amp;"GOV"&amp;K$6&amp;"YZ=R"</f>
        <v>BEGOV8YZ=R</v>
      </c>
      <c r="L13" s="71" t="str">
        <f>LEFT(INDEX('C2D_list_curncy'!$D$11:$D$63,MATCH($B13,'C2D_list_curncy'!$B$11:$B$63,0)),2)&amp;"GOV"&amp;L$6&amp;"YZ=R"</f>
        <v>BEGOV9YZ=R</v>
      </c>
      <c r="M13" s="71" t="str">
        <f>LEFT(INDEX('C2D_list_curncy'!$D$11:$D$63,MATCH($B13,'C2D_list_curncy'!$B$11:$B$63,0)),2)&amp;"GOV"&amp;M$6&amp;"YZ=R"</f>
        <v>BEGOV10YZ=R</v>
      </c>
      <c r="N13" s="71" t="str">
        <f>LEFT(INDEX('C2D_list_curncy'!$D$11:$D$63,MATCH($B13,'C2D_list_curncy'!$B$11:$B$63,0)),2)&amp;"GOV"&amp;N$6&amp;"YZ=R"</f>
        <v>BEGOV11YZ=R</v>
      </c>
      <c r="O13" s="71" t="str">
        <f>LEFT(INDEX('C2D_list_curncy'!$D$11:$D$63,MATCH($B13,'C2D_list_curncy'!$B$11:$B$63,0)),2)&amp;"GOV"&amp;O$6&amp;"YZ=R"</f>
        <v>BEGOV12YZ=R</v>
      </c>
      <c r="P13" s="71" t="str">
        <f>LEFT(INDEX('C2D_list_curncy'!$D$11:$D$63,MATCH($B13,'C2D_list_curncy'!$B$11:$B$63,0)),2)&amp;"GOV"&amp;P$6&amp;"YZ=R"</f>
        <v>BEGOV13YZ=R</v>
      </c>
      <c r="Q13" s="71" t="str">
        <f>LEFT(INDEX('C2D_list_curncy'!$D$11:$D$63,MATCH($B13,'C2D_list_curncy'!$B$11:$B$63,0)),2)&amp;"GOV"&amp;Q$6&amp;"YZ=R"</f>
        <v>BEGOV14YZ=R</v>
      </c>
      <c r="R13" s="71" t="str">
        <f>LEFT(INDEX('C2D_list_curncy'!$D$11:$D$63,MATCH($B13,'C2D_list_curncy'!$B$11:$B$63,0)),2)&amp;"GOV"&amp;R$6&amp;"YZ=R"</f>
        <v>BEGOV15YZ=R</v>
      </c>
      <c r="S13" s="71" t="str">
        <f>LEFT(INDEX('C2D_list_curncy'!$D$11:$D$63,MATCH($B13,'C2D_list_curncy'!$B$11:$B$63,0)),2)&amp;"GOV"&amp;S$6&amp;"YZ=R"</f>
        <v>BEGOV16YZ=R</v>
      </c>
      <c r="T13" s="71" t="str">
        <f>LEFT(INDEX('C2D_list_curncy'!$D$11:$D$63,MATCH($B13,'C2D_list_curncy'!$B$11:$B$63,0)),2)&amp;"GOV"&amp;T$6&amp;"YZ=R"</f>
        <v>BEGOV17YZ=R</v>
      </c>
      <c r="U13" s="71" t="str">
        <f>LEFT(INDEX('C2D_list_curncy'!$D$11:$D$63,MATCH($B13,'C2D_list_curncy'!$B$11:$B$63,0)),2)&amp;"GOV"&amp;U$6&amp;"YZ=R"</f>
        <v>BEGOV18YZ=R</v>
      </c>
      <c r="V13" s="71" t="str">
        <f>LEFT(INDEX('C2D_list_curncy'!$D$11:$D$63,MATCH($B13,'C2D_list_curncy'!$B$11:$B$63,0)),2)&amp;"GOV"&amp;V$6&amp;"YZ=R"</f>
        <v>BEGOV19YZ=R</v>
      </c>
      <c r="W13" s="71" t="str">
        <f>LEFT(INDEX('C2D_list_curncy'!$D$11:$D$63,MATCH($B13,'C2D_list_curncy'!$B$11:$B$63,0)),2)&amp;"GOV"&amp;W$6&amp;"YZ=R"</f>
        <v>BEGOV20YZ=R</v>
      </c>
      <c r="X13" s="71" t="str">
        <f>LEFT(INDEX('C2D_list_curncy'!$D$11:$D$63,MATCH($B13,'C2D_list_curncy'!$B$11:$B$63,0)),2)&amp;"GOV"&amp;X$6&amp;"YZ=R"</f>
        <v>BEGOV21YZ=R</v>
      </c>
      <c r="Y13" s="71" t="str">
        <f>LEFT(INDEX('C2D_list_curncy'!$D$11:$D$63,MATCH($B13,'C2D_list_curncy'!$B$11:$B$63,0)),2)&amp;"GOV"&amp;Y$6&amp;"YZ=R"</f>
        <v>BEGOV22YZ=R</v>
      </c>
      <c r="Z13" s="71" t="str">
        <f>LEFT(INDEX('C2D_list_curncy'!$D$11:$D$63,MATCH($B13,'C2D_list_curncy'!$B$11:$B$63,0)),2)&amp;"GOV"&amp;Z$6&amp;"YZ=R"</f>
        <v>BEGOV23YZ=R</v>
      </c>
      <c r="AA13" s="71" t="str">
        <f>LEFT(INDEX('C2D_list_curncy'!$D$11:$D$63,MATCH($B13,'C2D_list_curncy'!$B$11:$B$63,0)),2)&amp;"GOV"&amp;AA$6&amp;"YZ=R"</f>
        <v>BEGOV24YZ=R</v>
      </c>
      <c r="AB13" s="71" t="str">
        <f>LEFT(INDEX('C2D_list_curncy'!$D$11:$D$63,MATCH($B13,'C2D_list_curncy'!$B$11:$B$63,0)),2)&amp;"GOV"&amp;AB$6&amp;"YZ=R"</f>
        <v>BEGOV25YZ=R</v>
      </c>
      <c r="AC13" s="71" t="str">
        <f>LEFT(INDEX('C2D_list_curncy'!$D$11:$D$63,MATCH($B13,'C2D_list_curncy'!$B$11:$B$63,0)),2)&amp;"GOV"&amp;AC$6&amp;"YZ=R"</f>
        <v>BEGOV26YZ=R</v>
      </c>
      <c r="AD13" s="71" t="str">
        <f>LEFT(INDEX('C2D_list_curncy'!$D$11:$D$63,MATCH($B13,'C2D_list_curncy'!$B$11:$B$63,0)),2)&amp;"GOV"&amp;AD$6&amp;"YZ=R"</f>
        <v>BEGOV27YZ=R</v>
      </c>
      <c r="AE13" s="71" t="str">
        <f>LEFT(INDEX('C2D_list_curncy'!$D$11:$D$63,MATCH($B13,'C2D_list_curncy'!$B$11:$B$63,0)),2)&amp;"GOV"&amp;AE$6&amp;"YZ=R"</f>
        <v>BEGOV28YZ=R</v>
      </c>
      <c r="AF13" s="71" t="str">
        <f>LEFT(INDEX('C2D_list_curncy'!$D$11:$D$63,MATCH($B13,'C2D_list_curncy'!$B$11:$B$63,0)),2)&amp;"GOV"&amp;AF$6&amp;"YZ=R"</f>
        <v>BEGOV29YZ=R</v>
      </c>
      <c r="AG13" s="71" t="str">
        <f>LEFT(INDEX('C2D_list_curncy'!$D$11:$D$63,MATCH($B13,'C2D_list_curncy'!$B$11:$B$63,0)),2)&amp;"GOV"&amp;AG$6&amp;"YZ=R"</f>
        <v>BEGOV30YZ=R</v>
      </c>
      <c r="AH13" s="71" t="str">
        <f>LEFT(INDEX('C2D_list_curncy'!$D$11:$D$63,MATCH($B13,'C2D_list_curncy'!$B$11:$B$63,0)),2)&amp;"GOV"&amp;AH$6&amp;"YZ=R"</f>
        <v>BEGOV31YZ=R</v>
      </c>
      <c r="AI13" s="71" t="str">
        <f>LEFT(INDEX('C2D_list_curncy'!$D$11:$D$63,MATCH($B13,'C2D_list_curncy'!$B$11:$B$63,0)),2)&amp;"GOV"&amp;AI$6&amp;"YZ=R"</f>
        <v>BEGOV32YZ=R</v>
      </c>
      <c r="AJ13" s="71" t="str">
        <f>LEFT(INDEX('C2D_list_curncy'!$D$11:$D$63,MATCH($B13,'C2D_list_curncy'!$B$11:$B$63,0)),2)&amp;"GOV"&amp;AJ$6&amp;"YZ=R"</f>
        <v>BEGOV33YZ=R</v>
      </c>
      <c r="AK13" s="71" t="str">
        <f>LEFT(INDEX('C2D_list_curncy'!$D$11:$D$63,MATCH($B13,'C2D_list_curncy'!$B$11:$B$63,0)),2)&amp;"GOV"&amp;AK$6&amp;"YZ=R"</f>
        <v>BEGOV34YZ=R</v>
      </c>
      <c r="AL13" s="71" t="str">
        <f>LEFT(INDEX('C2D_list_curncy'!$D$11:$D$63,MATCH($B13,'C2D_list_curncy'!$B$11:$B$63,0)),2)&amp;"GOV"&amp;AL$6&amp;"YZ=R"</f>
        <v>BEGOV35YZ=R</v>
      </c>
      <c r="AM13" s="71" t="str">
        <f>LEFT(INDEX('C2D_list_curncy'!$D$11:$D$63,MATCH($B13,'C2D_list_curncy'!$B$11:$B$63,0)),2)&amp;"GOV"&amp;AM$6&amp;"YZ=R"</f>
        <v>BEGOV36YZ=R</v>
      </c>
      <c r="AN13" s="71" t="str">
        <f>LEFT(INDEX('C2D_list_curncy'!$D$11:$D$63,MATCH($B13,'C2D_list_curncy'!$B$11:$B$63,0)),2)&amp;"GOV"&amp;AN$6&amp;"YZ=R"</f>
        <v>BEGOV37YZ=R</v>
      </c>
      <c r="AO13" s="71" t="str">
        <f>LEFT(INDEX('C2D_list_curncy'!$D$11:$D$63,MATCH($B13,'C2D_list_curncy'!$B$11:$B$63,0)),2)&amp;"GOV"&amp;AO$6&amp;"YZ=R"</f>
        <v>BEGOV38YZ=R</v>
      </c>
      <c r="AP13" s="71" t="str">
        <f>LEFT(INDEX('C2D_list_curncy'!$D$11:$D$63,MATCH($B13,'C2D_list_curncy'!$B$11:$B$63,0)),2)&amp;"GOV"&amp;AP$6&amp;"YZ=R"</f>
        <v>BEGOV39YZ=R</v>
      </c>
      <c r="AQ13" s="71" t="str">
        <f>LEFT(INDEX('C2D_list_curncy'!$D$11:$D$63,MATCH($B13,'C2D_list_curncy'!$B$11:$B$63,0)),2)&amp;"GOV"&amp;AQ$6&amp;"YZ=R"</f>
        <v>BEGOV40YZ=R</v>
      </c>
      <c r="AR13" s="71" t="str">
        <f>LEFT(INDEX('C2D_list_curncy'!$D$11:$D$63,MATCH($B13,'C2D_list_curncy'!$B$11:$B$63,0)),2)&amp;"GOV"&amp;AR$6&amp;"YZ=R"</f>
        <v>BEGOV41YZ=R</v>
      </c>
      <c r="AS13" s="71" t="str">
        <f>LEFT(INDEX('C2D_list_curncy'!$D$11:$D$63,MATCH($B13,'C2D_list_curncy'!$B$11:$B$63,0)),2)&amp;"GOV"&amp;AS$6&amp;"YZ=R"</f>
        <v>BEGOV42YZ=R</v>
      </c>
      <c r="AT13" s="71" t="str">
        <f>LEFT(INDEX('C2D_list_curncy'!$D$11:$D$63,MATCH($B13,'C2D_list_curncy'!$B$11:$B$63,0)),2)&amp;"GOV"&amp;AT$6&amp;"YZ=R"</f>
        <v>BEGOV43YZ=R</v>
      </c>
      <c r="AU13" s="71" t="str">
        <f>LEFT(INDEX('C2D_list_curncy'!$D$11:$D$63,MATCH($B13,'C2D_list_curncy'!$B$11:$B$63,0)),2)&amp;"GOV"&amp;AU$6&amp;"YZ=R"</f>
        <v>BEGOV44YZ=R</v>
      </c>
      <c r="AV13" s="71" t="str">
        <f>LEFT(INDEX('C2D_list_curncy'!$D$11:$D$63,MATCH($B13,'C2D_list_curncy'!$B$11:$B$63,0)),2)&amp;"GOV"&amp;AV$6&amp;"YZ=R"</f>
        <v>BEGOV45YZ=R</v>
      </c>
      <c r="AW13" s="71" t="str">
        <f>LEFT(INDEX('C2D_list_curncy'!$D$11:$D$63,MATCH($B13,'C2D_list_curncy'!$B$11:$B$63,0)),2)&amp;"GOV"&amp;AW$6&amp;"YZ=R"</f>
        <v>BEGOV46YZ=R</v>
      </c>
      <c r="AX13" s="71" t="str">
        <f>LEFT(INDEX('C2D_list_curncy'!$D$11:$D$63,MATCH($B13,'C2D_list_curncy'!$B$11:$B$63,0)),2)&amp;"GOV"&amp;AX$6&amp;"YZ=R"</f>
        <v>BEGOV47YZ=R</v>
      </c>
      <c r="AY13" s="71" t="str">
        <f>LEFT(INDEX('C2D_list_curncy'!$D$11:$D$63,MATCH($B13,'C2D_list_curncy'!$B$11:$B$63,0)),2)&amp;"GOV"&amp;AY$6&amp;"YZ=R"</f>
        <v>BEGOV48YZ=R</v>
      </c>
      <c r="AZ13" s="71" t="str">
        <f>LEFT(INDEX('C2D_list_curncy'!$D$11:$D$63,MATCH($B13,'C2D_list_curncy'!$B$11:$B$63,0)),2)&amp;"GOV"&amp;AZ$6&amp;"YZ=R"</f>
        <v>BEGOV49YZ=R</v>
      </c>
      <c r="BA13" s="71" t="str">
        <f>LEFT(INDEX('C2D_list_curncy'!$D$11:$D$63,MATCH($B13,'C2D_list_curncy'!$B$11:$B$63,0)),2)&amp;"GOV"&amp;BA$6&amp;"YZ=R"</f>
        <v>BEGOV50YZ=R</v>
      </c>
      <c r="BB13" s="71" t="str">
        <f>LEFT(INDEX('C2D_list_curncy'!$D$11:$D$63,MATCH($B13,'C2D_list_curncy'!$B$11:$B$63,0)),2)&amp;"GOV"&amp;BB$6&amp;"YZ=R"</f>
        <v>BEGOV51YZ=R</v>
      </c>
      <c r="BC13" s="71" t="str">
        <f>LEFT(INDEX('C2D_list_curncy'!$D$11:$D$63,MATCH($B13,'C2D_list_curncy'!$B$11:$B$63,0)),2)&amp;"GOV"&amp;BC$6&amp;"YZ=R"</f>
        <v>BEGOV52YZ=R</v>
      </c>
      <c r="BD13" s="71" t="str">
        <f>LEFT(INDEX('C2D_list_curncy'!$D$11:$D$63,MATCH($B13,'C2D_list_curncy'!$B$11:$B$63,0)),2)&amp;"GOV"&amp;BD$6&amp;"YZ=R"</f>
        <v>BEGOV53YZ=R</v>
      </c>
      <c r="BE13" s="71" t="str">
        <f>LEFT(INDEX('C2D_list_curncy'!$D$11:$D$63,MATCH($B13,'C2D_list_curncy'!$B$11:$B$63,0)),2)&amp;"GOV"&amp;BE$6&amp;"YZ=R"</f>
        <v>BEGOV54YZ=R</v>
      </c>
      <c r="BF13" s="71" t="str">
        <f>LEFT(INDEX('C2D_list_curncy'!$D$11:$D$63,MATCH($B13,'C2D_list_curncy'!$B$11:$B$63,0)),2)&amp;"GOV"&amp;BF$6&amp;"YZ=R"</f>
        <v>BEGOV55YZ=R</v>
      </c>
      <c r="BG13" s="71" t="str">
        <f>LEFT(INDEX('C2D_list_curncy'!$D$11:$D$63,MATCH($B13,'C2D_list_curncy'!$B$11:$B$63,0)),2)&amp;"GOV"&amp;BG$6&amp;"YZ=R"</f>
        <v>BEGOV56YZ=R</v>
      </c>
      <c r="BH13" s="71" t="str">
        <f>LEFT(INDEX('C2D_list_curncy'!$D$11:$D$63,MATCH($B13,'C2D_list_curncy'!$B$11:$B$63,0)),2)&amp;"GOV"&amp;BH$6&amp;"YZ=R"</f>
        <v>BEGOV57YZ=R</v>
      </c>
      <c r="BI13" s="71" t="str">
        <f>LEFT(INDEX('C2D_list_curncy'!$D$11:$D$63,MATCH($B13,'C2D_list_curncy'!$B$11:$B$63,0)),2)&amp;"GOV"&amp;BI$6&amp;"YZ=R"</f>
        <v>BEGOV58YZ=R</v>
      </c>
      <c r="BJ13" s="71" t="str">
        <f>LEFT(INDEX('C2D_list_curncy'!$D$11:$D$63,MATCH($B13,'C2D_list_curncy'!$B$11:$B$63,0)),2)&amp;"GOV"&amp;BJ$6&amp;"YZ=R"</f>
        <v>BEGOV59YZ=R</v>
      </c>
      <c r="BK13" s="71" t="str">
        <f>LEFT(INDEX('C2D_list_curncy'!$D$11:$D$63,MATCH($B13,'C2D_list_curncy'!$B$11:$B$63,0)),2)&amp;"GOV"&amp;BK$6&amp;"YZ=R"</f>
        <v>BEGOV60YZ=R</v>
      </c>
    </row>
    <row r="14" spans="2:63" x14ac:dyDescent="0.25">
      <c r="B14" s="65" t="s">
        <v>7</v>
      </c>
      <c r="C14" s="69">
        <v>4</v>
      </c>
      <c r="D14" s="71" t="str">
        <f>LEFT(INDEX('C2D_list_curncy'!$D$11:$D$63,MATCH($B14,'C2D_list_curncy'!$B$11:$B$63,0)),2)&amp;"GOV"&amp;D$6&amp;"YZ=R"</f>
        <v>BGGOV1YZ=R</v>
      </c>
      <c r="E14" s="72" t="str">
        <f>LEFT(INDEX('C2D_list_curncy'!$D$11:$D$63,MATCH($B14,'C2D_list_curncy'!$B$11:$B$63,0)),2)&amp;"GOV"&amp;E$6&amp;"YZ=R"</f>
        <v>BGGOV2YZ=R</v>
      </c>
      <c r="F14" s="72" t="str">
        <f>LEFT(INDEX('C2D_list_curncy'!$D$11:$D$63,MATCH($B14,'C2D_list_curncy'!$B$11:$B$63,0)),2)&amp;"GOV"&amp;F$6&amp;"YZ=R"</f>
        <v>BGGOV3YZ=R</v>
      </c>
      <c r="G14" s="72" t="str">
        <f>LEFT(INDEX('C2D_list_curncy'!$D$11:$D$63,MATCH($B14,'C2D_list_curncy'!$B$11:$B$63,0)),2)&amp;"GOV"&amp;G$6&amp;"YZ=R"</f>
        <v>BGGOV4YZ=R</v>
      </c>
      <c r="H14" s="72" t="str">
        <f>LEFT(INDEX('C2D_list_curncy'!$D$11:$D$63,MATCH($B14,'C2D_list_curncy'!$B$11:$B$63,0)),2)&amp;"GOV"&amp;H$6&amp;"YZ=R"</f>
        <v>BGGOV5YZ=R</v>
      </c>
      <c r="I14" s="72" t="str">
        <f>LEFT(INDEX('C2D_list_curncy'!$D$11:$D$63,MATCH($B14,'C2D_list_curncy'!$B$11:$B$63,0)),2)&amp;"GOV"&amp;I$6&amp;"YZ=R"</f>
        <v>BGGOV6YZ=R</v>
      </c>
      <c r="J14" s="72" t="str">
        <f>LEFT(INDEX('C2D_list_curncy'!$D$11:$D$63,MATCH($B14,'C2D_list_curncy'!$B$11:$B$63,0)),2)&amp;"GOV"&amp;J$6&amp;"YZ=R"</f>
        <v>BGGOV7YZ=R</v>
      </c>
      <c r="K14" s="72" t="str">
        <f>LEFT(INDEX('C2D_list_curncy'!$D$11:$D$63,MATCH($B14,'C2D_list_curncy'!$B$11:$B$63,0)),2)&amp;"GOV"&amp;K$6&amp;"YZ=R"</f>
        <v>BGGOV8YZ=R</v>
      </c>
      <c r="L14" s="72" t="str">
        <f>LEFT(INDEX('C2D_list_curncy'!$D$11:$D$63,MATCH($B14,'C2D_list_curncy'!$B$11:$B$63,0)),2)&amp;"GOV"&amp;L$6&amp;"YZ=R"</f>
        <v>BGGOV9YZ=R</v>
      </c>
      <c r="M14" s="72" t="str">
        <f>LEFT(INDEX('C2D_list_curncy'!$D$11:$D$63,MATCH($B14,'C2D_list_curncy'!$B$11:$B$63,0)),2)&amp;"GOV"&amp;M$6&amp;"YZ=R"</f>
        <v>BGGOV10YZ=R</v>
      </c>
      <c r="N14" s="72" t="str">
        <f>LEFT(INDEX('C2D_list_curncy'!$D$11:$D$63,MATCH($B14,'C2D_list_curncy'!$B$11:$B$63,0)),2)&amp;"GOV"&amp;N$6&amp;"YZ=R"</f>
        <v>BGGOV11YZ=R</v>
      </c>
      <c r="O14" s="72" t="str">
        <f>LEFT(INDEX('C2D_list_curncy'!$D$11:$D$63,MATCH($B14,'C2D_list_curncy'!$B$11:$B$63,0)),2)&amp;"GOV"&amp;O$6&amp;"YZ=R"</f>
        <v>BGGOV12YZ=R</v>
      </c>
      <c r="P14" s="72" t="str">
        <f>LEFT(INDEX('C2D_list_curncy'!$D$11:$D$63,MATCH($B14,'C2D_list_curncy'!$B$11:$B$63,0)),2)&amp;"GOV"&amp;P$6&amp;"YZ=R"</f>
        <v>BGGOV13YZ=R</v>
      </c>
      <c r="Q14" s="72" t="str">
        <f>LEFT(INDEX('C2D_list_curncy'!$D$11:$D$63,MATCH($B14,'C2D_list_curncy'!$B$11:$B$63,0)),2)&amp;"GOV"&amp;Q$6&amp;"YZ=R"</f>
        <v>BGGOV14YZ=R</v>
      </c>
      <c r="R14" s="72" t="str">
        <f>LEFT(INDEX('C2D_list_curncy'!$D$11:$D$63,MATCH($B14,'C2D_list_curncy'!$B$11:$B$63,0)),2)&amp;"GOV"&amp;R$6&amp;"YZ=R"</f>
        <v>BGGOV15YZ=R</v>
      </c>
      <c r="S14" s="72" t="str">
        <f>LEFT(INDEX('C2D_list_curncy'!$D$11:$D$63,MATCH($B14,'C2D_list_curncy'!$B$11:$B$63,0)),2)&amp;"GOV"&amp;S$6&amp;"YZ=R"</f>
        <v>BGGOV16YZ=R</v>
      </c>
      <c r="T14" s="72" t="str">
        <f>LEFT(INDEX('C2D_list_curncy'!$D$11:$D$63,MATCH($B14,'C2D_list_curncy'!$B$11:$B$63,0)),2)&amp;"GOV"&amp;T$6&amp;"YZ=R"</f>
        <v>BGGOV17YZ=R</v>
      </c>
      <c r="U14" s="72" t="str">
        <f>LEFT(INDEX('C2D_list_curncy'!$D$11:$D$63,MATCH($B14,'C2D_list_curncy'!$B$11:$B$63,0)),2)&amp;"GOV"&amp;U$6&amp;"YZ=R"</f>
        <v>BGGOV18YZ=R</v>
      </c>
      <c r="V14" s="72" t="str">
        <f>LEFT(INDEX('C2D_list_curncy'!$D$11:$D$63,MATCH($B14,'C2D_list_curncy'!$B$11:$B$63,0)),2)&amp;"GOV"&amp;V$6&amp;"YZ=R"</f>
        <v>BGGOV19YZ=R</v>
      </c>
      <c r="W14" s="72" t="str">
        <f>LEFT(INDEX('C2D_list_curncy'!$D$11:$D$63,MATCH($B14,'C2D_list_curncy'!$B$11:$B$63,0)),2)&amp;"GOV"&amp;W$6&amp;"YZ=R"</f>
        <v>BGGOV20YZ=R</v>
      </c>
      <c r="X14" s="72" t="str">
        <f>LEFT(INDEX('C2D_list_curncy'!$D$11:$D$63,MATCH($B14,'C2D_list_curncy'!$B$11:$B$63,0)),2)&amp;"GOV"&amp;X$6&amp;"YZ=R"</f>
        <v>BGGOV21YZ=R</v>
      </c>
      <c r="Y14" s="72" t="str">
        <f>LEFT(INDEX('C2D_list_curncy'!$D$11:$D$63,MATCH($B14,'C2D_list_curncy'!$B$11:$B$63,0)),2)&amp;"GOV"&amp;Y$6&amp;"YZ=R"</f>
        <v>BGGOV22YZ=R</v>
      </c>
      <c r="Z14" s="72" t="str">
        <f>LEFT(INDEX('C2D_list_curncy'!$D$11:$D$63,MATCH($B14,'C2D_list_curncy'!$B$11:$B$63,0)),2)&amp;"GOV"&amp;Z$6&amp;"YZ=R"</f>
        <v>BGGOV23YZ=R</v>
      </c>
      <c r="AA14" s="72" t="str">
        <f>LEFT(INDEX('C2D_list_curncy'!$D$11:$D$63,MATCH($B14,'C2D_list_curncy'!$B$11:$B$63,0)),2)&amp;"GOV"&amp;AA$6&amp;"YZ=R"</f>
        <v>BGGOV24YZ=R</v>
      </c>
      <c r="AB14" s="72" t="str">
        <f>LEFT(INDEX('C2D_list_curncy'!$D$11:$D$63,MATCH($B14,'C2D_list_curncy'!$B$11:$B$63,0)),2)&amp;"GOV"&amp;AB$6&amp;"YZ=R"</f>
        <v>BGGOV25YZ=R</v>
      </c>
      <c r="AC14" s="72" t="str">
        <f>LEFT(INDEX('C2D_list_curncy'!$D$11:$D$63,MATCH($B14,'C2D_list_curncy'!$B$11:$B$63,0)),2)&amp;"GOV"&amp;AC$6&amp;"YZ=R"</f>
        <v>BGGOV26YZ=R</v>
      </c>
      <c r="AD14" s="72" t="str">
        <f>LEFT(INDEX('C2D_list_curncy'!$D$11:$D$63,MATCH($B14,'C2D_list_curncy'!$B$11:$B$63,0)),2)&amp;"GOV"&amp;AD$6&amp;"YZ=R"</f>
        <v>BGGOV27YZ=R</v>
      </c>
      <c r="AE14" s="72" t="str">
        <f>LEFT(INDEX('C2D_list_curncy'!$D$11:$D$63,MATCH($B14,'C2D_list_curncy'!$B$11:$B$63,0)),2)&amp;"GOV"&amp;AE$6&amp;"YZ=R"</f>
        <v>BGGOV28YZ=R</v>
      </c>
      <c r="AF14" s="72" t="str">
        <f>LEFT(INDEX('C2D_list_curncy'!$D$11:$D$63,MATCH($B14,'C2D_list_curncy'!$B$11:$B$63,0)),2)&amp;"GOV"&amp;AF$6&amp;"YZ=R"</f>
        <v>BGGOV29YZ=R</v>
      </c>
      <c r="AG14" s="72" t="str">
        <f>LEFT(INDEX('C2D_list_curncy'!$D$11:$D$63,MATCH($B14,'C2D_list_curncy'!$B$11:$B$63,0)),2)&amp;"GOV"&amp;AG$6&amp;"YZ=R"</f>
        <v>BGGOV30YZ=R</v>
      </c>
      <c r="AH14" s="72" t="str">
        <f>LEFT(INDEX('C2D_list_curncy'!$D$11:$D$63,MATCH($B14,'C2D_list_curncy'!$B$11:$B$63,0)),2)&amp;"GOV"&amp;AH$6&amp;"YZ=R"</f>
        <v>BGGOV31YZ=R</v>
      </c>
      <c r="AI14" s="72" t="str">
        <f>LEFT(INDEX('C2D_list_curncy'!$D$11:$D$63,MATCH($B14,'C2D_list_curncy'!$B$11:$B$63,0)),2)&amp;"GOV"&amp;AI$6&amp;"YZ=R"</f>
        <v>BGGOV32YZ=R</v>
      </c>
      <c r="AJ14" s="72" t="str">
        <f>LEFT(INDEX('C2D_list_curncy'!$D$11:$D$63,MATCH($B14,'C2D_list_curncy'!$B$11:$B$63,0)),2)&amp;"GOV"&amp;AJ$6&amp;"YZ=R"</f>
        <v>BGGOV33YZ=R</v>
      </c>
      <c r="AK14" s="72" t="str">
        <f>LEFT(INDEX('C2D_list_curncy'!$D$11:$D$63,MATCH($B14,'C2D_list_curncy'!$B$11:$B$63,0)),2)&amp;"GOV"&amp;AK$6&amp;"YZ=R"</f>
        <v>BGGOV34YZ=R</v>
      </c>
      <c r="AL14" s="72" t="str">
        <f>LEFT(INDEX('C2D_list_curncy'!$D$11:$D$63,MATCH($B14,'C2D_list_curncy'!$B$11:$B$63,0)),2)&amp;"GOV"&amp;AL$6&amp;"YZ=R"</f>
        <v>BGGOV35YZ=R</v>
      </c>
      <c r="AM14" s="72" t="str">
        <f>LEFT(INDEX('C2D_list_curncy'!$D$11:$D$63,MATCH($B14,'C2D_list_curncy'!$B$11:$B$63,0)),2)&amp;"GOV"&amp;AM$6&amp;"YZ=R"</f>
        <v>BGGOV36YZ=R</v>
      </c>
      <c r="AN14" s="72" t="str">
        <f>LEFT(INDEX('C2D_list_curncy'!$D$11:$D$63,MATCH($B14,'C2D_list_curncy'!$B$11:$B$63,0)),2)&amp;"GOV"&amp;AN$6&amp;"YZ=R"</f>
        <v>BGGOV37YZ=R</v>
      </c>
      <c r="AO14" s="72" t="str">
        <f>LEFT(INDEX('C2D_list_curncy'!$D$11:$D$63,MATCH($B14,'C2D_list_curncy'!$B$11:$B$63,0)),2)&amp;"GOV"&amp;AO$6&amp;"YZ=R"</f>
        <v>BGGOV38YZ=R</v>
      </c>
      <c r="AP14" s="72" t="str">
        <f>LEFT(INDEX('C2D_list_curncy'!$D$11:$D$63,MATCH($B14,'C2D_list_curncy'!$B$11:$B$63,0)),2)&amp;"GOV"&amp;AP$6&amp;"YZ=R"</f>
        <v>BGGOV39YZ=R</v>
      </c>
      <c r="AQ14" s="72" t="str">
        <f>LEFT(INDEX('C2D_list_curncy'!$D$11:$D$63,MATCH($B14,'C2D_list_curncy'!$B$11:$B$63,0)),2)&amp;"GOV"&amp;AQ$6&amp;"YZ=R"</f>
        <v>BGGOV40YZ=R</v>
      </c>
      <c r="AR14" s="72" t="str">
        <f>LEFT(INDEX('C2D_list_curncy'!$D$11:$D$63,MATCH($B14,'C2D_list_curncy'!$B$11:$B$63,0)),2)&amp;"GOV"&amp;AR$6&amp;"YZ=R"</f>
        <v>BGGOV41YZ=R</v>
      </c>
      <c r="AS14" s="72" t="str">
        <f>LEFT(INDEX('C2D_list_curncy'!$D$11:$D$63,MATCH($B14,'C2D_list_curncy'!$B$11:$B$63,0)),2)&amp;"GOV"&amp;AS$6&amp;"YZ=R"</f>
        <v>BGGOV42YZ=R</v>
      </c>
      <c r="AT14" s="72" t="str">
        <f>LEFT(INDEX('C2D_list_curncy'!$D$11:$D$63,MATCH($B14,'C2D_list_curncy'!$B$11:$B$63,0)),2)&amp;"GOV"&amp;AT$6&amp;"YZ=R"</f>
        <v>BGGOV43YZ=R</v>
      </c>
      <c r="AU14" s="72" t="str">
        <f>LEFT(INDEX('C2D_list_curncy'!$D$11:$D$63,MATCH($B14,'C2D_list_curncy'!$B$11:$B$63,0)),2)&amp;"GOV"&amp;AU$6&amp;"YZ=R"</f>
        <v>BGGOV44YZ=R</v>
      </c>
      <c r="AV14" s="72" t="str">
        <f>LEFT(INDEX('C2D_list_curncy'!$D$11:$D$63,MATCH($B14,'C2D_list_curncy'!$B$11:$B$63,0)),2)&amp;"GOV"&amp;AV$6&amp;"YZ=R"</f>
        <v>BGGOV45YZ=R</v>
      </c>
      <c r="AW14" s="72" t="str">
        <f>LEFT(INDEX('C2D_list_curncy'!$D$11:$D$63,MATCH($B14,'C2D_list_curncy'!$B$11:$B$63,0)),2)&amp;"GOV"&amp;AW$6&amp;"YZ=R"</f>
        <v>BGGOV46YZ=R</v>
      </c>
      <c r="AX14" s="72" t="str">
        <f>LEFT(INDEX('C2D_list_curncy'!$D$11:$D$63,MATCH($B14,'C2D_list_curncy'!$B$11:$B$63,0)),2)&amp;"GOV"&amp;AX$6&amp;"YZ=R"</f>
        <v>BGGOV47YZ=R</v>
      </c>
      <c r="AY14" s="72" t="str">
        <f>LEFT(INDEX('C2D_list_curncy'!$D$11:$D$63,MATCH($B14,'C2D_list_curncy'!$B$11:$B$63,0)),2)&amp;"GOV"&amp;AY$6&amp;"YZ=R"</f>
        <v>BGGOV48YZ=R</v>
      </c>
      <c r="AZ14" s="72" t="str">
        <f>LEFT(INDEX('C2D_list_curncy'!$D$11:$D$63,MATCH($B14,'C2D_list_curncy'!$B$11:$B$63,0)),2)&amp;"GOV"&amp;AZ$6&amp;"YZ=R"</f>
        <v>BGGOV49YZ=R</v>
      </c>
      <c r="BA14" s="72" t="str">
        <f>LEFT(INDEX('C2D_list_curncy'!$D$11:$D$63,MATCH($B14,'C2D_list_curncy'!$B$11:$B$63,0)),2)&amp;"GOV"&amp;BA$6&amp;"YZ=R"</f>
        <v>BGGOV50YZ=R</v>
      </c>
      <c r="BB14" s="72" t="str">
        <f>LEFT(INDEX('C2D_list_curncy'!$D$11:$D$63,MATCH($B14,'C2D_list_curncy'!$B$11:$B$63,0)),2)&amp;"GOV"&amp;BB$6&amp;"YZ=R"</f>
        <v>BGGOV51YZ=R</v>
      </c>
      <c r="BC14" s="72" t="str">
        <f>LEFT(INDEX('C2D_list_curncy'!$D$11:$D$63,MATCH($B14,'C2D_list_curncy'!$B$11:$B$63,0)),2)&amp;"GOV"&amp;BC$6&amp;"YZ=R"</f>
        <v>BGGOV52YZ=R</v>
      </c>
      <c r="BD14" s="72" t="str">
        <f>LEFT(INDEX('C2D_list_curncy'!$D$11:$D$63,MATCH($B14,'C2D_list_curncy'!$B$11:$B$63,0)),2)&amp;"GOV"&amp;BD$6&amp;"YZ=R"</f>
        <v>BGGOV53YZ=R</v>
      </c>
      <c r="BE14" s="72" t="str">
        <f>LEFT(INDEX('C2D_list_curncy'!$D$11:$D$63,MATCH($B14,'C2D_list_curncy'!$B$11:$B$63,0)),2)&amp;"GOV"&amp;BE$6&amp;"YZ=R"</f>
        <v>BGGOV54YZ=R</v>
      </c>
      <c r="BF14" s="72" t="str">
        <f>LEFT(INDEX('C2D_list_curncy'!$D$11:$D$63,MATCH($B14,'C2D_list_curncy'!$B$11:$B$63,0)),2)&amp;"GOV"&amp;BF$6&amp;"YZ=R"</f>
        <v>BGGOV55YZ=R</v>
      </c>
      <c r="BG14" s="72" t="str">
        <f>LEFT(INDEX('C2D_list_curncy'!$D$11:$D$63,MATCH($B14,'C2D_list_curncy'!$B$11:$B$63,0)),2)&amp;"GOV"&amp;BG$6&amp;"YZ=R"</f>
        <v>BGGOV56YZ=R</v>
      </c>
      <c r="BH14" s="72" t="str">
        <f>LEFT(INDEX('C2D_list_curncy'!$D$11:$D$63,MATCH($B14,'C2D_list_curncy'!$B$11:$B$63,0)),2)&amp;"GOV"&amp;BH$6&amp;"YZ=R"</f>
        <v>BGGOV57YZ=R</v>
      </c>
      <c r="BI14" s="72" t="str">
        <f>LEFT(INDEX('C2D_list_curncy'!$D$11:$D$63,MATCH($B14,'C2D_list_curncy'!$B$11:$B$63,0)),2)&amp;"GOV"&amp;BI$6&amp;"YZ=R"</f>
        <v>BGGOV58YZ=R</v>
      </c>
      <c r="BJ14" s="72" t="str">
        <f>LEFT(INDEX('C2D_list_curncy'!$D$11:$D$63,MATCH($B14,'C2D_list_curncy'!$B$11:$B$63,0)),2)&amp;"GOV"&amp;BJ$6&amp;"YZ=R"</f>
        <v>BGGOV59YZ=R</v>
      </c>
      <c r="BK14" s="72" t="str">
        <f>LEFT(INDEX('C2D_list_curncy'!$D$11:$D$63,MATCH($B14,'C2D_list_curncy'!$B$11:$B$63,0)),2)&amp;"GOV"&amp;BK$6&amp;"YZ=R"</f>
        <v>BGGOV60YZ=R</v>
      </c>
    </row>
    <row r="15" spans="2:63" x14ac:dyDescent="0.25">
      <c r="B15" s="65" t="s">
        <v>34</v>
      </c>
      <c r="C15" s="69">
        <v>5</v>
      </c>
      <c r="D15" s="71" t="str">
        <f>LEFT(INDEX('C2D_list_curncy'!$D$11:$D$63,MATCH($B15,'C2D_list_curncy'!$B$11:$B$63,0)),2)&amp;"GOV"&amp;D$6&amp;"YZ=R"</f>
        <v>HRGOV1YZ=R</v>
      </c>
      <c r="E15" s="72" t="str">
        <f>LEFT(INDEX('C2D_list_curncy'!$D$11:$D$63,MATCH($B15,'C2D_list_curncy'!$B$11:$B$63,0)),2)&amp;"GOV"&amp;E$6&amp;"YZ=R"</f>
        <v>HRGOV2YZ=R</v>
      </c>
      <c r="F15" s="72" t="str">
        <f>LEFT(INDEX('C2D_list_curncy'!$D$11:$D$63,MATCH($B15,'C2D_list_curncy'!$B$11:$B$63,0)),2)&amp;"GOV"&amp;F$6&amp;"YZ=R"</f>
        <v>HRGOV3YZ=R</v>
      </c>
      <c r="G15" s="72" t="str">
        <f>LEFT(INDEX('C2D_list_curncy'!$D$11:$D$63,MATCH($B15,'C2D_list_curncy'!$B$11:$B$63,0)),2)&amp;"GOV"&amp;G$6&amp;"YZ=R"</f>
        <v>HRGOV4YZ=R</v>
      </c>
      <c r="H15" s="72" t="str">
        <f>LEFT(INDEX('C2D_list_curncy'!$D$11:$D$63,MATCH($B15,'C2D_list_curncy'!$B$11:$B$63,0)),2)&amp;"GOV"&amp;H$6&amp;"YZ=R"</f>
        <v>HRGOV5YZ=R</v>
      </c>
      <c r="I15" s="72" t="str">
        <f>LEFT(INDEX('C2D_list_curncy'!$D$11:$D$63,MATCH($B15,'C2D_list_curncy'!$B$11:$B$63,0)),2)&amp;"GOV"&amp;I$6&amp;"YZ=R"</f>
        <v>HRGOV6YZ=R</v>
      </c>
      <c r="J15" s="72" t="str">
        <f>LEFT(INDEX('C2D_list_curncy'!$D$11:$D$63,MATCH($B15,'C2D_list_curncy'!$B$11:$B$63,0)),2)&amp;"GOV"&amp;J$6&amp;"YZ=R"</f>
        <v>HRGOV7YZ=R</v>
      </c>
      <c r="K15" s="72" t="str">
        <f>LEFT(INDEX('C2D_list_curncy'!$D$11:$D$63,MATCH($B15,'C2D_list_curncy'!$B$11:$B$63,0)),2)&amp;"GOV"&amp;K$6&amp;"YZ=R"</f>
        <v>HRGOV8YZ=R</v>
      </c>
      <c r="L15" s="72" t="str">
        <f>LEFT(INDEX('C2D_list_curncy'!$D$11:$D$63,MATCH($B15,'C2D_list_curncy'!$B$11:$B$63,0)),2)&amp;"GOV"&amp;L$6&amp;"YZ=R"</f>
        <v>HRGOV9YZ=R</v>
      </c>
      <c r="M15" s="72" t="str">
        <f>LEFT(INDEX('C2D_list_curncy'!$D$11:$D$63,MATCH($B15,'C2D_list_curncy'!$B$11:$B$63,0)),2)&amp;"GOV"&amp;M$6&amp;"YZ=R"</f>
        <v>HRGOV10YZ=R</v>
      </c>
      <c r="N15" s="72" t="str">
        <f>LEFT(INDEX('C2D_list_curncy'!$D$11:$D$63,MATCH($B15,'C2D_list_curncy'!$B$11:$B$63,0)),2)&amp;"GOV"&amp;N$6&amp;"YZ=R"</f>
        <v>HRGOV11YZ=R</v>
      </c>
      <c r="O15" s="72" t="str">
        <f>LEFT(INDEX('C2D_list_curncy'!$D$11:$D$63,MATCH($B15,'C2D_list_curncy'!$B$11:$B$63,0)),2)&amp;"GOV"&amp;O$6&amp;"YZ=R"</f>
        <v>HRGOV12YZ=R</v>
      </c>
      <c r="P15" s="72" t="str">
        <f>LEFT(INDEX('C2D_list_curncy'!$D$11:$D$63,MATCH($B15,'C2D_list_curncy'!$B$11:$B$63,0)),2)&amp;"GOV"&amp;P$6&amp;"YZ=R"</f>
        <v>HRGOV13YZ=R</v>
      </c>
      <c r="Q15" s="72" t="str">
        <f>LEFT(INDEX('C2D_list_curncy'!$D$11:$D$63,MATCH($B15,'C2D_list_curncy'!$B$11:$B$63,0)),2)&amp;"GOV"&amp;Q$6&amp;"YZ=R"</f>
        <v>HRGOV14YZ=R</v>
      </c>
      <c r="R15" s="72" t="str">
        <f>LEFT(INDEX('C2D_list_curncy'!$D$11:$D$63,MATCH($B15,'C2D_list_curncy'!$B$11:$B$63,0)),2)&amp;"GOV"&amp;R$6&amp;"YZ=R"</f>
        <v>HRGOV15YZ=R</v>
      </c>
      <c r="S15" s="72" t="str">
        <f>LEFT(INDEX('C2D_list_curncy'!$D$11:$D$63,MATCH($B15,'C2D_list_curncy'!$B$11:$B$63,0)),2)&amp;"GOV"&amp;S$6&amp;"YZ=R"</f>
        <v>HRGOV16YZ=R</v>
      </c>
      <c r="T15" s="72" t="str">
        <f>LEFT(INDEX('C2D_list_curncy'!$D$11:$D$63,MATCH($B15,'C2D_list_curncy'!$B$11:$B$63,0)),2)&amp;"GOV"&amp;T$6&amp;"YZ=R"</f>
        <v>HRGOV17YZ=R</v>
      </c>
      <c r="U15" s="72" t="str">
        <f>LEFT(INDEX('C2D_list_curncy'!$D$11:$D$63,MATCH($B15,'C2D_list_curncy'!$B$11:$B$63,0)),2)&amp;"GOV"&amp;U$6&amp;"YZ=R"</f>
        <v>HRGOV18YZ=R</v>
      </c>
      <c r="V15" s="72" t="str">
        <f>LEFT(INDEX('C2D_list_curncy'!$D$11:$D$63,MATCH($B15,'C2D_list_curncy'!$B$11:$B$63,0)),2)&amp;"GOV"&amp;V$6&amp;"YZ=R"</f>
        <v>HRGOV19YZ=R</v>
      </c>
      <c r="W15" s="72" t="str">
        <f>LEFT(INDEX('C2D_list_curncy'!$D$11:$D$63,MATCH($B15,'C2D_list_curncy'!$B$11:$B$63,0)),2)&amp;"GOV"&amp;W$6&amp;"YZ=R"</f>
        <v>HRGOV20YZ=R</v>
      </c>
      <c r="X15" s="72" t="str">
        <f>LEFT(INDEX('C2D_list_curncy'!$D$11:$D$63,MATCH($B15,'C2D_list_curncy'!$B$11:$B$63,0)),2)&amp;"GOV"&amp;X$6&amp;"YZ=R"</f>
        <v>HRGOV21YZ=R</v>
      </c>
      <c r="Y15" s="72" t="str">
        <f>LEFT(INDEX('C2D_list_curncy'!$D$11:$D$63,MATCH($B15,'C2D_list_curncy'!$B$11:$B$63,0)),2)&amp;"GOV"&amp;Y$6&amp;"YZ=R"</f>
        <v>HRGOV22YZ=R</v>
      </c>
      <c r="Z15" s="72" t="str">
        <f>LEFT(INDEX('C2D_list_curncy'!$D$11:$D$63,MATCH($B15,'C2D_list_curncy'!$B$11:$B$63,0)),2)&amp;"GOV"&amp;Z$6&amp;"YZ=R"</f>
        <v>HRGOV23YZ=R</v>
      </c>
      <c r="AA15" s="72" t="str">
        <f>LEFT(INDEX('C2D_list_curncy'!$D$11:$D$63,MATCH($B15,'C2D_list_curncy'!$B$11:$B$63,0)),2)&amp;"GOV"&amp;AA$6&amp;"YZ=R"</f>
        <v>HRGOV24YZ=R</v>
      </c>
      <c r="AB15" s="72" t="str">
        <f>LEFT(INDEX('C2D_list_curncy'!$D$11:$D$63,MATCH($B15,'C2D_list_curncy'!$B$11:$B$63,0)),2)&amp;"GOV"&amp;AB$6&amp;"YZ=R"</f>
        <v>HRGOV25YZ=R</v>
      </c>
      <c r="AC15" s="72" t="str">
        <f>LEFT(INDEX('C2D_list_curncy'!$D$11:$D$63,MATCH($B15,'C2D_list_curncy'!$B$11:$B$63,0)),2)&amp;"GOV"&amp;AC$6&amp;"YZ=R"</f>
        <v>HRGOV26YZ=R</v>
      </c>
      <c r="AD15" s="72" t="str">
        <f>LEFT(INDEX('C2D_list_curncy'!$D$11:$D$63,MATCH($B15,'C2D_list_curncy'!$B$11:$B$63,0)),2)&amp;"GOV"&amp;AD$6&amp;"YZ=R"</f>
        <v>HRGOV27YZ=R</v>
      </c>
      <c r="AE15" s="72" t="str">
        <f>LEFT(INDEX('C2D_list_curncy'!$D$11:$D$63,MATCH($B15,'C2D_list_curncy'!$B$11:$B$63,0)),2)&amp;"GOV"&amp;AE$6&amp;"YZ=R"</f>
        <v>HRGOV28YZ=R</v>
      </c>
      <c r="AF15" s="72" t="str">
        <f>LEFT(INDEX('C2D_list_curncy'!$D$11:$D$63,MATCH($B15,'C2D_list_curncy'!$B$11:$B$63,0)),2)&amp;"GOV"&amp;AF$6&amp;"YZ=R"</f>
        <v>HRGOV29YZ=R</v>
      </c>
      <c r="AG15" s="72" t="str">
        <f>LEFT(INDEX('C2D_list_curncy'!$D$11:$D$63,MATCH($B15,'C2D_list_curncy'!$B$11:$B$63,0)),2)&amp;"GOV"&amp;AG$6&amp;"YZ=R"</f>
        <v>HRGOV30YZ=R</v>
      </c>
      <c r="AH15" s="72" t="str">
        <f>LEFT(INDEX('C2D_list_curncy'!$D$11:$D$63,MATCH($B15,'C2D_list_curncy'!$B$11:$B$63,0)),2)&amp;"GOV"&amp;AH$6&amp;"YZ=R"</f>
        <v>HRGOV31YZ=R</v>
      </c>
      <c r="AI15" s="72" t="str">
        <f>LEFT(INDEX('C2D_list_curncy'!$D$11:$D$63,MATCH($B15,'C2D_list_curncy'!$B$11:$B$63,0)),2)&amp;"GOV"&amp;AI$6&amp;"YZ=R"</f>
        <v>HRGOV32YZ=R</v>
      </c>
      <c r="AJ15" s="72" t="str">
        <f>LEFT(INDEX('C2D_list_curncy'!$D$11:$D$63,MATCH($B15,'C2D_list_curncy'!$B$11:$B$63,0)),2)&amp;"GOV"&amp;AJ$6&amp;"YZ=R"</f>
        <v>HRGOV33YZ=R</v>
      </c>
      <c r="AK15" s="72" t="str">
        <f>LEFT(INDEX('C2D_list_curncy'!$D$11:$D$63,MATCH($B15,'C2D_list_curncy'!$B$11:$B$63,0)),2)&amp;"GOV"&amp;AK$6&amp;"YZ=R"</f>
        <v>HRGOV34YZ=R</v>
      </c>
      <c r="AL15" s="72" t="str">
        <f>LEFT(INDEX('C2D_list_curncy'!$D$11:$D$63,MATCH($B15,'C2D_list_curncy'!$B$11:$B$63,0)),2)&amp;"GOV"&amp;AL$6&amp;"YZ=R"</f>
        <v>HRGOV35YZ=R</v>
      </c>
      <c r="AM15" s="72" t="str">
        <f>LEFT(INDEX('C2D_list_curncy'!$D$11:$D$63,MATCH($B15,'C2D_list_curncy'!$B$11:$B$63,0)),2)&amp;"GOV"&amp;AM$6&amp;"YZ=R"</f>
        <v>HRGOV36YZ=R</v>
      </c>
      <c r="AN15" s="72" t="str">
        <f>LEFT(INDEX('C2D_list_curncy'!$D$11:$D$63,MATCH($B15,'C2D_list_curncy'!$B$11:$B$63,0)),2)&amp;"GOV"&amp;AN$6&amp;"YZ=R"</f>
        <v>HRGOV37YZ=R</v>
      </c>
      <c r="AO15" s="72" t="str">
        <f>LEFT(INDEX('C2D_list_curncy'!$D$11:$D$63,MATCH($B15,'C2D_list_curncy'!$B$11:$B$63,0)),2)&amp;"GOV"&amp;AO$6&amp;"YZ=R"</f>
        <v>HRGOV38YZ=R</v>
      </c>
      <c r="AP15" s="72" t="str">
        <f>LEFT(INDEX('C2D_list_curncy'!$D$11:$D$63,MATCH($B15,'C2D_list_curncy'!$B$11:$B$63,0)),2)&amp;"GOV"&amp;AP$6&amp;"YZ=R"</f>
        <v>HRGOV39YZ=R</v>
      </c>
      <c r="AQ15" s="72" t="str">
        <f>LEFT(INDEX('C2D_list_curncy'!$D$11:$D$63,MATCH($B15,'C2D_list_curncy'!$B$11:$B$63,0)),2)&amp;"GOV"&amp;AQ$6&amp;"YZ=R"</f>
        <v>HRGOV40YZ=R</v>
      </c>
      <c r="AR15" s="72" t="str">
        <f>LEFT(INDEX('C2D_list_curncy'!$D$11:$D$63,MATCH($B15,'C2D_list_curncy'!$B$11:$B$63,0)),2)&amp;"GOV"&amp;AR$6&amp;"YZ=R"</f>
        <v>HRGOV41YZ=R</v>
      </c>
      <c r="AS15" s="72" t="str">
        <f>LEFT(INDEX('C2D_list_curncy'!$D$11:$D$63,MATCH($B15,'C2D_list_curncy'!$B$11:$B$63,0)),2)&amp;"GOV"&amp;AS$6&amp;"YZ=R"</f>
        <v>HRGOV42YZ=R</v>
      </c>
      <c r="AT15" s="72" t="str">
        <f>LEFT(INDEX('C2D_list_curncy'!$D$11:$D$63,MATCH($B15,'C2D_list_curncy'!$B$11:$B$63,0)),2)&amp;"GOV"&amp;AT$6&amp;"YZ=R"</f>
        <v>HRGOV43YZ=R</v>
      </c>
      <c r="AU15" s="72" t="str">
        <f>LEFT(INDEX('C2D_list_curncy'!$D$11:$D$63,MATCH($B15,'C2D_list_curncy'!$B$11:$B$63,0)),2)&amp;"GOV"&amp;AU$6&amp;"YZ=R"</f>
        <v>HRGOV44YZ=R</v>
      </c>
      <c r="AV15" s="72" t="str">
        <f>LEFT(INDEX('C2D_list_curncy'!$D$11:$D$63,MATCH($B15,'C2D_list_curncy'!$B$11:$B$63,0)),2)&amp;"GOV"&amp;AV$6&amp;"YZ=R"</f>
        <v>HRGOV45YZ=R</v>
      </c>
      <c r="AW15" s="72" t="str">
        <f>LEFT(INDEX('C2D_list_curncy'!$D$11:$D$63,MATCH($B15,'C2D_list_curncy'!$B$11:$B$63,0)),2)&amp;"GOV"&amp;AW$6&amp;"YZ=R"</f>
        <v>HRGOV46YZ=R</v>
      </c>
      <c r="AX15" s="72" t="str">
        <f>LEFT(INDEX('C2D_list_curncy'!$D$11:$D$63,MATCH($B15,'C2D_list_curncy'!$B$11:$B$63,0)),2)&amp;"GOV"&amp;AX$6&amp;"YZ=R"</f>
        <v>HRGOV47YZ=R</v>
      </c>
      <c r="AY15" s="72" t="str">
        <f>LEFT(INDEX('C2D_list_curncy'!$D$11:$D$63,MATCH($B15,'C2D_list_curncy'!$B$11:$B$63,0)),2)&amp;"GOV"&amp;AY$6&amp;"YZ=R"</f>
        <v>HRGOV48YZ=R</v>
      </c>
      <c r="AZ15" s="72" t="str">
        <f>LEFT(INDEX('C2D_list_curncy'!$D$11:$D$63,MATCH($B15,'C2D_list_curncy'!$B$11:$B$63,0)),2)&amp;"GOV"&amp;AZ$6&amp;"YZ=R"</f>
        <v>HRGOV49YZ=R</v>
      </c>
      <c r="BA15" s="72" t="str">
        <f>LEFT(INDEX('C2D_list_curncy'!$D$11:$D$63,MATCH($B15,'C2D_list_curncy'!$B$11:$B$63,0)),2)&amp;"GOV"&amp;BA$6&amp;"YZ=R"</f>
        <v>HRGOV50YZ=R</v>
      </c>
      <c r="BB15" s="72" t="str">
        <f>LEFT(INDEX('C2D_list_curncy'!$D$11:$D$63,MATCH($B15,'C2D_list_curncy'!$B$11:$B$63,0)),2)&amp;"GOV"&amp;BB$6&amp;"YZ=R"</f>
        <v>HRGOV51YZ=R</v>
      </c>
      <c r="BC15" s="72" t="str">
        <f>LEFT(INDEX('C2D_list_curncy'!$D$11:$D$63,MATCH($B15,'C2D_list_curncy'!$B$11:$B$63,0)),2)&amp;"GOV"&amp;BC$6&amp;"YZ=R"</f>
        <v>HRGOV52YZ=R</v>
      </c>
      <c r="BD15" s="72" t="str">
        <f>LEFT(INDEX('C2D_list_curncy'!$D$11:$D$63,MATCH($B15,'C2D_list_curncy'!$B$11:$B$63,0)),2)&amp;"GOV"&amp;BD$6&amp;"YZ=R"</f>
        <v>HRGOV53YZ=R</v>
      </c>
      <c r="BE15" s="72" t="str">
        <f>LEFT(INDEX('C2D_list_curncy'!$D$11:$D$63,MATCH($B15,'C2D_list_curncy'!$B$11:$B$63,0)),2)&amp;"GOV"&amp;BE$6&amp;"YZ=R"</f>
        <v>HRGOV54YZ=R</v>
      </c>
      <c r="BF15" s="72" t="str">
        <f>LEFT(INDEX('C2D_list_curncy'!$D$11:$D$63,MATCH($B15,'C2D_list_curncy'!$B$11:$B$63,0)),2)&amp;"GOV"&amp;BF$6&amp;"YZ=R"</f>
        <v>HRGOV55YZ=R</v>
      </c>
      <c r="BG15" s="72" t="str">
        <f>LEFT(INDEX('C2D_list_curncy'!$D$11:$D$63,MATCH($B15,'C2D_list_curncy'!$B$11:$B$63,0)),2)&amp;"GOV"&amp;BG$6&amp;"YZ=R"</f>
        <v>HRGOV56YZ=R</v>
      </c>
      <c r="BH15" s="72" t="str">
        <f>LEFT(INDEX('C2D_list_curncy'!$D$11:$D$63,MATCH($B15,'C2D_list_curncy'!$B$11:$B$63,0)),2)&amp;"GOV"&amp;BH$6&amp;"YZ=R"</f>
        <v>HRGOV57YZ=R</v>
      </c>
      <c r="BI15" s="72" t="str">
        <f>LEFT(INDEX('C2D_list_curncy'!$D$11:$D$63,MATCH($B15,'C2D_list_curncy'!$B$11:$B$63,0)),2)&amp;"GOV"&amp;BI$6&amp;"YZ=R"</f>
        <v>HRGOV58YZ=R</v>
      </c>
      <c r="BJ15" s="72" t="str">
        <f>LEFT(INDEX('C2D_list_curncy'!$D$11:$D$63,MATCH($B15,'C2D_list_curncy'!$B$11:$B$63,0)),2)&amp;"GOV"&amp;BJ$6&amp;"YZ=R"</f>
        <v>HRGOV59YZ=R</v>
      </c>
      <c r="BK15" s="72" t="str">
        <f>LEFT(INDEX('C2D_list_curncy'!$D$11:$D$63,MATCH($B15,'C2D_list_curncy'!$B$11:$B$63,0)),2)&amp;"GOV"&amp;BK$6&amp;"YZ=R"</f>
        <v>HRGOV60YZ=R</v>
      </c>
    </row>
    <row r="16" spans="2:63" x14ac:dyDescent="0.25">
      <c r="B16" s="65" t="s">
        <v>82</v>
      </c>
      <c r="C16" s="69">
        <v>6</v>
      </c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</row>
    <row r="17" spans="2:63" x14ac:dyDescent="0.25">
      <c r="B17" s="65" t="s">
        <v>84</v>
      </c>
      <c r="C17" s="69">
        <v>7</v>
      </c>
      <c r="D17" s="71" t="str">
        <f>LEFT(INDEX('C2D_list_curncy'!$D$11:$D$63,MATCH($B17,'C2D_list_curncy'!$B$11:$B$63,0)),2)&amp;"GOV"&amp;D$6&amp;"YZ=R"</f>
        <v>CZGOV1YZ=R</v>
      </c>
      <c r="E17" s="71" t="str">
        <f>LEFT(INDEX('C2D_list_curncy'!$D$11:$D$63,MATCH($B17,'C2D_list_curncy'!$B$11:$B$63,0)),2)&amp;"GOV"&amp;E$6&amp;"YZ=R"</f>
        <v>CZGOV2YZ=R</v>
      </c>
      <c r="F17" s="71" t="str">
        <f>LEFT(INDEX('C2D_list_curncy'!$D$11:$D$63,MATCH($B17,'C2D_list_curncy'!$B$11:$B$63,0)),2)&amp;"GOV"&amp;F$6&amp;"YZ=R"</f>
        <v>CZGOV3YZ=R</v>
      </c>
      <c r="G17" s="71" t="str">
        <f>LEFT(INDEX('C2D_list_curncy'!$D$11:$D$63,MATCH($B17,'C2D_list_curncy'!$B$11:$B$63,0)),2)&amp;"GOV"&amp;G$6&amp;"YZ=R"</f>
        <v>CZGOV4YZ=R</v>
      </c>
      <c r="H17" s="71" t="str">
        <f>LEFT(INDEX('C2D_list_curncy'!$D$11:$D$63,MATCH($B17,'C2D_list_curncy'!$B$11:$B$63,0)),2)&amp;"GOV"&amp;H$6&amp;"YZ=R"</f>
        <v>CZGOV5YZ=R</v>
      </c>
      <c r="I17" s="71" t="str">
        <f>LEFT(INDEX('C2D_list_curncy'!$D$11:$D$63,MATCH($B17,'C2D_list_curncy'!$B$11:$B$63,0)),2)&amp;"GOV"&amp;I$6&amp;"YZ=R"</f>
        <v>CZGOV6YZ=R</v>
      </c>
      <c r="J17" s="71" t="str">
        <f>LEFT(INDEX('C2D_list_curncy'!$D$11:$D$63,MATCH($B17,'C2D_list_curncy'!$B$11:$B$63,0)),2)&amp;"GOV"&amp;J$6&amp;"YZ=R"</f>
        <v>CZGOV7YZ=R</v>
      </c>
      <c r="K17" s="71" t="str">
        <f>LEFT(INDEX('C2D_list_curncy'!$D$11:$D$63,MATCH($B17,'C2D_list_curncy'!$B$11:$B$63,0)),2)&amp;"GOV"&amp;K$6&amp;"YZ=R"</f>
        <v>CZGOV8YZ=R</v>
      </c>
      <c r="L17" s="71" t="str">
        <f>LEFT(INDEX('C2D_list_curncy'!$D$11:$D$63,MATCH($B17,'C2D_list_curncy'!$B$11:$B$63,0)),2)&amp;"GOV"&amp;L$6&amp;"YZ=R"</f>
        <v>CZGOV9YZ=R</v>
      </c>
      <c r="M17" s="71" t="str">
        <f>LEFT(INDEX('C2D_list_curncy'!$D$11:$D$63,MATCH($B17,'C2D_list_curncy'!$B$11:$B$63,0)),2)&amp;"GOV"&amp;M$6&amp;"YZ=R"</f>
        <v>CZGOV10YZ=R</v>
      </c>
      <c r="N17" s="71" t="str">
        <f>LEFT(INDEX('C2D_list_curncy'!$D$11:$D$63,MATCH($B17,'C2D_list_curncy'!$B$11:$B$63,0)),2)&amp;"GOV"&amp;N$6&amp;"YZ=R"</f>
        <v>CZGOV11YZ=R</v>
      </c>
      <c r="O17" s="71" t="str">
        <f>LEFT(INDEX('C2D_list_curncy'!$D$11:$D$63,MATCH($B17,'C2D_list_curncy'!$B$11:$B$63,0)),2)&amp;"GOV"&amp;O$6&amp;"YZ=R"</f>
        <v>CZGOV12YZ=R</v>
      </c>
      <c r="P17" s="71" t="str">
        <f>LEFT(INDEX('C2D_list_curncy'!$D$11:$D$63,MATCH($B17,'C2D_list_curncy'!$B$11:$B$63,0)),2)&amp;"GOV"&amp;P$6&amp;"YZ=R"</f>
        <v>CZGOV13YZ=R</v>
      </c>
      <c r="Q17" s="71" t="str">
        <f>LEFT(INDEX('C2D_list_curncy'!$D$11:$D$63,MATCH($B17,'C2D_list_curncy'!$B$11:$B$63,0)),2)&amp;"GOV"&amp;Q$6&amp;"YZ=R"</f>
        <v>CZGOV14YZ=R</v>
      </c>
      <c r="R17" s="71" t="str">
        <f>LEFT(INDEX('C2D_list_curncy'!$D$11:$D$63,MATCH($B17,'C2D_list_curncy'!$B$11:$B$63,0)),2)&amp;"GOV"&amp;R$6&amp;"YZ=R"</f>
        <v>CZGOV15YZ=R</v>
      </c>
      <c r="S17" s="71" t="str">
        <f>LEFT(INDEX('C2D_list_curncy'!$D$11:$D$63,MATCH($B17,'C2D_list_curncy'!$B$11:$B$63,0)),2)&amp;"GOV"&amp;S$6&amp;"YZ=R"</f>
        <v>CZGOV16YZ=R</v>
      </c>
      <c r="T17" s="71" t="str">
        <f>LEFT(INDEX('C2D_list_curncy'!$D$11:$D$63,MATCH($B17,'C2D_list_curncy'!$B$11:$B$63,0)),2)&amp;"GOV"&amp;T$6&amp;"YZ=R"</f>
        <v>CZGOV17YZ=R</v>
      </c>
      <c r="U17" s="71" t="str">
        <f>LEFT(INDEX('C2D_list_curncy'!$D$11:$D$63,MATCH($B17,'C2D_list_curncy'!$B$11:$B$63,0)),2)&amp;"GOV"&amp;U$6&amp;"YZ=R"</f>
        <v>CZGOV18YZ=R</v>
      </c>
      <c r="V17" s="71" t="str">
        <f>LEFT(INDEX('C2D_list_curncy'!$D$11:$D$63,MATCH($B17,'C2D_list_curncy'!$B$11:$B$63,0)),2)&amp;"GOV"&amp;V$6&amp;"YZ=R"</f>
        <v>CZGOV19YZ=R</v>
      </c>
      <c r="W17" s="71" t="str">
        <f>LEFT(INDEX('C2D_list_curncy'!$D$11:$D$63,MATCH($B17,'C2D_list_curncy'!$B$11:$B$63,0)),2)&amp;"GOV"&amp;W$6&amp;"YZ=R"</f>
        <v>CZGOV20YZ=R</v>
      </c>
      <c r="X17" s="71" t="str">
        <f>LEFT(INDEX('C2D_list_curncy'!$D$11:$D$63,MATCH($B17,'C2D_list_curncy'!$B$11:$B$63,0)),2)&amp;"GOV"&amp;X$6&amp;"YZ=R"</f>
        <v>CZGOV21YZ=R</v>
      </c>
      <c r="Y17" s="71" t="str">
        <f>LEFT(INDEX('C2D_list_curncy'!$D$11:$D$63,MATCH($B17,'C2D_list_curncy'!$B$11:$B$63,0)),2)&amp;"GOV"&amp;Y$6&amp;"YZ=R"</f>
        <v>CZGOV22YZ=R</v>
      </c>
      <c r="Z17" s="71" t="str">
        <f>LEFT(INDEX('C2D_list_curncy'!$D$11:$D$63,MATCH($B17,'C2D_list_curncy'!$B$11:$B$63,0)),2)&amp;"GOV"&amp;Z$6&amp;"YZ=R"</f>
        <v>CZGOV23YZ=R</v>
      </c>
      <c r="AA17" s="71" t="str">
        <f>LEFT(INDEX('C2D_list_curncy'!$D$11:$D$63,MATCH($B17,'C2D_list_curncy'!$B$11:$B$63,0)),2)&amp;"GOV"&amp;AA$6&amp;"YZ=R"</f>
        <v>CZGOV24YZ=R</v>
      </c>
      <c r="AB17" s="71" t="str">
        <f>LEFT(INDEX('C2D_list_curncy'!$D$11:$D$63,MATCH($B17,'C2D_list_curncy'!$B$11:$B$63,0)),2)&amp;"GOV"&amp;AB$6&amp;"YZ=R"</f>
        <v>CZGOV25YZ=R</v>
      </c>
      <c r="AC17" s="71" t="str">
        <f>LEFT(INDEX('C2D_list_curncy'!$D$11:$D$63,MATCH($B17,'C2D_list_curncy'!$B$11:$B$63,0)),2)&amp;"GOV"&amp;AC$6&amp;"YZ=R"</f>
        <v>CZGOV26YZ=R</v>
      </c>
      <c r="AD17" s="71" t="str">
        <f>LEFT(INDEX('C2D_list_curncy'!$D$11:$D$63,MATCH($B17,'C2D_list_curncy'!$B$11:$B$63,0)),2)&amp;"GOV"&amp;AD$6&amp;"YZ=R"</f>
        <v>CZGOV27YZ=R</v>
      </c>
      <c r="AE17" s="71" t="str">
        <f>LEFT(INDEX('C2D_list_curncy'!$D$11:$D$63,MATCH($B17,'C2D_list_curncy'!$B$11:$B$63,0)),2)&amp;"GOV"&amp;AE$6&amp;"YZ=R"</f>
        <v>CZGOV28YZ=R</v>
      </c>
      <c r="AF17" s="71" t="str">
        <f>LEFT(INDEX('C2D_list_curncy'!$D$11:$D$63,MATCH($B17,'C2D_list_curncy'!$B$11:$B$63,0)),2)&amp;"GOV"&amp;AF$6&amp;"YZ=R"</f>
        <v>CZGOV29YZ=R</v>
      </c>
      <c r="AG17" s="71" t="str">
        <f>LEFT(INDEX('C2D_list_curncy'!$D$11:$D$63,MATCH($B17,'C2D_list_curncy'!$B$11:$B$63,0)),2)&amp;"GOV"&amp;AG$6&amp;"YZ=R"</f>
        <v>CZGOV30YZ=R</v>
      </c>
      <c r="AH17" s="71" t="str">
        <f>LEFT(INDEX('C2D_list_curncy'!$D$11:$D$63,MATCH($B17,'C2D_list_curncy'!$B$11:$B$63,0)),2)&amp;"GOV"&amp;AH$6&amp;"YZ=R"</f>
        <v>CZGOV31YZ=R</v>
      </c>
      <c r="AI17" s="71" t="str">
        <f>LEFT(INDEX('C2D_list_curncy'!$D$11:$D$63,MATCH($B17,'C2D_list_curncy'!$B$11:$B$63,0)),2)&amp;"GOV"&amp;AI$6&amp;"YZ=R"</f>
        <v>CZGOV32YZ=R</v>
      </c>
      <c r="AJ17" s="71" t="str">
        <f>LEFT(INDEX('C2D_list_curncy'!$D$11:$D$63,MATCH($B17,'C2D_list_curncy'!$B$11:$B$63,0)),2)&amp;"GOV"&amp;AJ$6&amp;"YZ=R"</f>
        <v>CZGOV33YZ=R</v>
      </c>
      <c r="AK17" s="71" t="str">
        <f>LEFT(INDEX('C2D_list_curncy'!$D$11:$D$63,MATCH($B17,'C2D_list_curncy'!$B$11:$B$63,0)),2)&amp;"GOV"&amp;AK$6&amp;"YZ=R"</f>
        <v>CZGOV34YZ=R</v>
      </c>
      <c r="AL17" s="71" t="str">
        <f>LEFT(INDEX('C2D_list_curncy'!$D$11:$D$63,MATCH($B17,'C2D_list_curncy'!$B$11:$B$63,0)),2)&amp;"GOV"&amp;AL$6&amp;"YZ=R"</f>
        <v>CZGOV35YZ=R</v>
      </c>
      <c r="AM17" s="71" t="str">
        <f>LEFT(INDEX('C2D_list_curncy'!$D$11:$D$63,MATCH($B17,'C2D_list_curncy'!$B$11:$B$63,0)),2)&amp;"GOV"&amp;AM$6&amp;"YZ=R"</f>
        <v>CZGOV36YZ=R</v>
      </c>
      <c r="AN17" s="71" t="str">
        <f>LEFT(INDEX('C2D_list_curncy'!$D$11:$D$63,MATCH($B17,'C2D_list_curncy'!$B$11:$B$63,0)),2)&amp;"GOV"&amp;AN$6&amp;"YZ=R"</f>
        <v>CZGOV37YZ=R</v>
      </c>
      <c r="AO17" s="71" t="str">
        <f>LEFT(INDEX('C2D_list_curncy'!$D$11:$D$63,MATCH($B17,'C2D_list_curncy'!$B$11:$B$63,0)),2)&amp;"GOV"&amp;AO$6&amp;"YZ=R"</f>
        <v>CZGOV38YZ=R</v>
      </c>
      <c r="AP17" s="71" t="str">
        <f>LEFT(INDEX('C2D_list_curncy'!$D$11:$D$63,MATCH($B17,'C2D_list_curncy'!$B$11:$B$63,0)),2)&amp;"GOV"&amp;AP$6&amp;"YZ=R"</f>
        <v>CZGOV39YZ=R</v>
      </c>
      <c r="AQ17" s="71" t="str">
        <f>LEFT(INDEX('C2D_list_curncy'!$D$11:$D$63,MATCH($B17,'C2D_list_curncy'!$B$11:$B$63,0)),2)&amp;"GOV"&amp;AQ$6&amp;"YZ=R"</f>
        <v>CZGOV40YZ=R</v>
      </c>
      <c r="AR17" s="71" t="str">
        <f>LEFT(INDEX('C2D_list_curncy'!$D$11:$D$63,MATCH($B17,'C2D_list_curncy'!$B$11:$B$63,0)),2)&amp;"GOV"&amp;AR$6&amp;"YZ=R"</f>
        <v>CZGOV41YZ=R</v>
      </c>
      <c r="AS17" s="71" t="str">
        <f>LEFT(INDEX('C2D_list_curncy'!$D$11:$D$63,MATCH($B17,'C2D_list_curncy'!$B$11:$B$63,0)),2)&amp;"GOV"&amp;AS$6&amp;"YZ=R"</f>
        <v>CZGOV42YZ=R</v>
      </c>
      <c r="AT17" s="71" t="str">
        <f>LEFT(INDEX('C2D_list_curncy'!$D$11:$D$63,MATCH($B17,'C2D_list_curncy'!$B$11:$B$63,0)),2)&amp;"GOV"&amp;AT$6&amp;"YZ=R"</f>
        <v>CZGOV43YZ=R</v>
      </c>
      <c r="AU17" s="71" t="str">
        <f>LEFT(INDEX('C2D_list_curncy'!$D$11:$D$63,MATCH($B17,'C2D_list_curncy'!$B$11:$B$63,0)),2)&amp;"GOV"&amp;AU$6&amp;"YZ=R"</f>
        <v>CZGOV44YZ=R</v>
      </c>
      <c r="AV17" s="71" t="str">
        <f>LEFT(INDEX('C2D_list_curncy'!$D$11:$D$63,MATCH($B17,'C2D_list_curncy'!$B$11:$B$63,0)),2)&amp;"GOV"&amp;AV$6&amp;"YZ=R"</f>
        <v>CZGOV45YZ=R</v>
      </c>
      <c r="AW17" s="71" t="str">
        <f>LEFT(INDEX('C2D_list_curncy'!$D$11:$D$63,MATCH($B17,'C2D_list_curncy'!$B$11:$B$63,0)),2)&amp;"GOV"&amp;AW$6&amp;"YZ=R"</f>
        <v>CZGOV46YZ=R</v>
      </c>
      <c r="AX17" s="71" t="str">
        <f>LEFT(INDEX('C2D_list_curncy'!$D$11:$D$63,MATCH($B17,'C2D_list_curncy'!$B$11:$B$63,0)),2)&amp;"GOV"&amp;AX$6&amp;"YZ=R"</f>
        <v>CZGOV47YZ=R</v>
      </c>
      <c r="AY17" s="71" t="str">
        <f>LEFT(INDEX('C2D_list_curncy'!$D$11:$D$63,MATCH($B17,'C2D_list_curncy'!$B$11:$B$63,0)),2)&amp;"GOV"&amp;AY$6&amp;"YZ=R"</f>
        <v>CZGOV48YZ=R</v>
      </c>
      <c r="AZ17" s="71" t="str">
        <f>LEFT(INDEX('C2D_list_curncy'!$D$11:$D$63,MATCH($B17,'C2D_list_curncy'!$B$11:$B$63,0)),2)&amp;"GOV"&amp;AZ$6&amp;"YZ=R"</f>
        <v>CZGOV49YZ=R</v>
      </c>
      <c r="BA17" s="71" t="str">
        <f>LEFT(INDEX('C2D_list_curncy'!$D$11:$D$63,MATCH($B17,'C2D_list_curncy'!$B$11:$B$63,0)),2)&amp;"GOV"&amp;BA$6&amp;"YZ=R"</f>
        <v>CZGOV50YZ=R</v>
      </c>
      <c r="BB17" s="71" t="str">
        <f>LEFT(INDEX('C2D_list_curncy'!$D$11:$D$63,MATCH($B17,'C2D_list_curncy'!$B$11:$B$63,0)),2)&amp;"GOV"&amp;BB$6&amp;"YZ=R"</f>
        <v>CZGOV51YZ=R</v>
      </c>
      <c r="BC17" s="71" t="str">
        <f>LEFT(INDEX('C2D_list_curncy'!$D$11:$D$63,MATCH($B17,'C2D_list_curncy'!$B$11:$B$63,0)),2)&amp;"GOV"&amp;BC$6&amp;"YZ=R"</f>
        <v>CZGOV52YZ=R</v>
      </c>
      <c r="BD17" s="71" t="str">
        <f>LEFT(INDEX('C2D_list_curncy'!$D$11:$D$63,MATCH($B17,'C2D_list_curncy'!$B$11:$B$63,0)),2)&amp;"GOV"&amp;BD$6&amp;"YZ=R"</f>
        <v>CZGOV53YZ=R</v>
      </c>
      <c r="BE17" s="71" t="str">
        <f>LEFT(INDEX('C2D_list_curncy'!$D$11:$D$63,MATCH($B17,'C2D_list_curncy'!$B$11:$B$63,0)),2)&amp;"GOV"&amp;BE$6&amp;"YZ=R"</f>
        <v>CZGOV54YZ=R</v>
      </c>
      <c r="BF17" s="71" t="str">
        <f>LEFT(INDEX('C2D_list_curncy'!$D$11:$D$63,MATCH($B17,'C2D_list_curncy'!$B$11:$B$63,0)),2)&amp;"GOV"&amp;BF$6&amp;"YZ=R"</f>
        <v>CZGOV55YZ=R</v>
      </c>
      <c r="BG17" s="71" t="str">
        <f>LEFT(INDEX('C2D_list_curncy'!$D$11:$D$63,MATCH($B17,'C2D_list_curncy'!$B$11:$B$63,0)),2)&amp;"GOV"&amp;BG$6&amp;"YZ=R"</f>
        <v>CZGOV56YZ=R</v>
      </c>
      <c r="BH17" s="71" t="str">
        <f>LEFT(INDEX('C2D_list_curncy'!$D$11:$D$63,MATCH($B17,'C2D_list_curncy'!$B$11:$B$63,0)),2)&amp;"GOV"&amp;BH$6&amp;"YZ=R"</f>
        <v>CZGOV57YZ=R</v>
      </c>
      <c r="BI17" s="71" t="str">
        <f>LEFT(INDEX('C2D_list_curncy'!$D$11:$D$63,MATCH($B17,'C2D_list_curncy'!$B$11:$B$63,0)),2)&amp;"GOV"&amp;BI$6&amp;"YZ=R"</f>
        <v>CZGOV58YZ=R</v>
      </c>
      <c r="BJ17" s="71" t="str">
        <f>LEFT(INDEX('C2D_list_curncy'!$D$11:$D$63,MATCH($B17,'C2D_list_curncy'!$B$11:$B$63,0)),2)&amp;"GOV"&amp;BJ$6&amp;"YZ=R"</f>
        <v>CZGOV59YZ=R</v>
      </c>
      <c r="BK17" s="71" t="str">
        <f>LEFT(INDEX('C2D_list_curncy'!$D$11:$D$63,MATCH($B17,'C2D_list_curncy'!$B$11:$B$63,0)),2)&amp;"GOV"&amp;BK$6&amp;"YZ=R"</f>
        <v>CZGOV60YZ=R</v>
      </c>
    </row>
    <row r="18" spans="2:63" x14ac:dyDescent="0.25">
      <c r="B18" s="65" t="s">
        <v>8</v>
      </c>
      <c r="C18" s="69">
        <v>8</v>
      </c>
      <c r="D18" s="71" t="str">
        <f>LEFT(INDEX('C2D_list_curncy'!$D$11:$D$63,MATCH($B18,'C2D_list_curncy'!$B$11:$B$63,0)),2)&amp;"GOV"&amp;D$6&amp;"YZ=R"</f>
        <v>DKGOV1YZ=R</v>
      </c>
      <c r="E18" s="71" t="str">
        <f>LEFT(INDEX('C2D_list_curncy'!$D$11:$D$63,MATCH($B18,'C2D_list_curncy'!$B$11:$B$63,0)),2)&amp;"GOV"&amp;E$6&amp;"YZ=R"</f>
        <v>DKGOV2YZ=R</v>
      </c>
      <c r="F18" s="71" t="str">
        <f>LEFT(INDEX('C2D_list_curncy'!$D$11:$D$63,MATCH($B18,'C2D_list_curncy'!$B$11:$B$63,0)),2)&amp;"GOV"&amp;F$6&amp;"YZ=R"</f>
        <v>DKGOV3YZ=R</v>
      </c>
      <c r="G18" s="71" t="str">
        <f>LEFT(INDEX('C2D_list_curncy'!$D$11:$D$63,MATCH($B18,'C2D_list_curncy'!$B$11:$B$63,0)),2)&amp;"GOV"&amp;G$6&amp;"YZ=R"</f>
        <v>DKGOV4YZ=R</v>
      </c>
      <c r="H18" s="71" t="str">
        <f>LEFT(INDEX('C2D_list_curncy'!$D$11:$D$63,MATCH($B18,'C2D_list_curncy'!$B$11:$B$63,0)),2)&amp;"GOV"&amp;H$6&amp;"YZ=R"</f>
        <v>DKGOV5YZ=R</v>
      </c>
      <c r="I18" s="71" t="str">
        <f>LEFT(INDEX('C2D_list_curncy'!$D$11:$D$63,MATCH($B18,'C2D_list_curncy'!$B$11:$B$63,0)),2)&amp;"GOV"&amp;I$6&amp;"YZ=R"</f>
        <v>DKGOV6YZ=R</v>
      </c>
      <c r="J18" s="71" t="str">
        <f>LEFT(INDEX('C2D_list_curncy'!$D$11:$D$63,MATCH($B18,'C2D_list_curncy'!$B$11:$B$63,0)),2)&amp;"GOV"&amp;J$6&amp;"YZ=R"</f>
        <v>DKGOV7YZ=R</v>
      </c>
      <c r="K18" s="71" t="str">
        <f>LEFT(INDEX('C2D_list_curncy'!$D$11:$D$63,MATCH($B18,'C2D_list_curncy'!$B$11:$B$63,0)),2)&amp;"GOV"&amp;K$6&amp;"YZ=R"</f>
        <v>DKGOV8YZ=R</v>
      </c>
      <c r="L18" s="71" t="str">
        <f>LEFT(INDEX('C2D_list_curncy'!$D$11:$D$63,MATCH($B18,'C2D_list_curncy'!$B$11:$B$63,0)),2)&amp;"GOV"&amp;L$6&amp;"YZ=R"</f>
        <v>DKGOV9YZ=R</v>
      </c>
      <c r="M18" s="71" t="str">
        <f>LEFT(INDEX('C2D_list_curncy'!$D$11:$D$63,MATCH($B18,'C2D_list_curncy'!$B$11:$B$63,0)),2)&amp;"GOV"&amp;M$6&amp;"YZ=R"</f>
        <v>DKGOV10YZ=R</v>
      </c>
      <c r="N18" s="71" t="str">
        <f>LEFT(INDEX('C2D_list_curncy'!$D$11:$D$63,MATCH($B18,'C2D_list_curncy'!$B$11:$B$63,0)),2)&amp;"GOV"&amp;N$6&amp;"YZ=R"</f>
        <v>DKGOV11YZ=R</v>
      </c>
      <c r="O18" s="71" t="str">
        <f>LEFT(INDEX('C2D_list_curncy'!$D$11:$D$63,MATCH($B18,'C2D_list_curncy'!$B$11:$B$63,0)),2)&amp;"GOV"&amp;O$6&amp;"YZ=R"</f>
        <v>DKGOV12YZ=R</v>
      </c>
      <c r="P18" s="71" t="str">
        <f>LEFT(INDEX('C2D_list_curncy'!$D$11:$D$63,MATCH($B18,'C2D_list_curncy'!$B$11:$B$63,0)),2)&amp;"GOV"&amp;P$6&amp;"YZ=R"</f>
        <v>DKGOV13YZ=R</v>
      </c>
      <c r="Q18" s="71" t="str">
        <f>LEFT(INDEX('C2D_list_curncy'!$D$11:$D$63,MATCH($B18,'C2D_list_curncy'!$B$11:$B$63,0)),2)&amp;"GOV"&amp;Q$6&amp;"YZ=R"</f>
        <v>DKGOV14YZ=R</v>
      </c>
      <c r="R18" s="71" t="str">
        <f>LEFT(INDEX('C2D_list_curncy'!$D$11:$D$63,MATCH($B18,'C2D_list_curncy'!$B$11:$B$63,0)),2)&amp;"GOV"&amp;R$6&amp;"YZ=R"</f>
        <v>DKGOV15YZ=R</v>
      </c>
      <c r="S18" s="71" t="str">
        <f>LEFT(INDEX('C2D_list_curncy'!$D$11:$D$63,MATCH($B18,'C2D_list_curncy'!$B$11:$B$63,0)),2)&amp;"GOV"&amp;S$6&amp;"YZ=R"</f>
        <v>DKGOV16YZ=R</v>
      </c>
      <c r="T18" s="71" t="str">
        <f>LEFT(INDEX('C2D_list_curncy'!$D$11:$D$63,MATCH($B18,'C2D_list_curncy'!$B$11:$B$63,0)),2)&amp;"GOV"&amp;T$6&amp;"YZ=R"</f>
        <v>DKGOV17YZ=R</v>
      </c>
      <c r="U18" s="71" t="str">
        <f>LEFT(INDEX('C2D_list_curncy'!$D$11:$D$63,MATCH($B18,'C2D_list_curncy'!$B$11:$B$63,0)),2)&amp;"GOV"&amp;U$6&amp;"YZ=R"</f>
        <v>DKGOV18YZ=R</v>
      </c>
      <c r="V18" s="71" t="str">
        <f>LEFT(INDEX('C2D_list_curncy'!$D$11:$D$63,MATCH($B18,'C2D_list_curncy'!$B$11:$B$63,0)),2)&amp;"GOV"&amp;V$6&amp;"YZ=R"</f>
        <v>DKGOV19YZ=R</v>
      </c>
      <c r="W18" s="71" t="str">
        <f>LEFT(INDEX('C2D_list_curncy'!$D$11:$D$63,MATCH($B18,'C2D_list_curncy'!$B$11:$B$63,0)),2)&amp;"GOV"&amp;W$6&amp;"YZ=R"</f>
        <v>DKGOV20YZ=R</v>
      </c>
      <c r="X18" s="71" t="str">
        <f>LEFT(INDEX('C2D_list_curncy'!$D$11:$D$63,MATCH($B18,'C2D_list_curncy'!$B$11:$B$63,0)),2)&amp;"GOV"&amp;X$6&amp;"YZ=R"</f>
        <v>DKGOV21YZ=R</v>
      </c>
      <c r="Y18" s="71" t="str">
        <f>LEFT(INDEX('C2D_list_curncy'!$D$11:$D$63,MATCH($B18,'C2D_list_curncy'!$B$11:$B$63,0)),2)&amp;"GOV"&amp;Y$6&amp;"YZ=R"</f>
        <v>DKGOV22YZ=R</v>
      </c>
      <c r="Z18" s="71" t="str">
        <f>LEFT(INDEX('C2D_list_curncy'!$D$11:$D$63,MATCH($B18,'C2D_list_curncy'!$B$11:$B$63,0)),2)&amp;"GOV"&amp;Z$6&amp;"YZ=R"</f>
        <v>DKGOV23YZ=R</v>
      </c>
      <c r="AA18" s="71" t="str">
        <f>LEFT(INDEX('C2D_list_curncy'!$D$11:$D$63,MATCH($B18,'C2D_list_curncy'!$B$11:$B$63,0)),2)&amp;"GOV"&amp;AA$6&amp;"YZ=R"</f>
        <v>DKGOV24YZ=R</v>
      </c>
      <c r="AB18" s="71" t="str">
        <f>LEFT(INDEX('C2D_list_curncy'!$D$11:$D$63,MATCH($B18,'C2D_list_curncy'!$B$11:$B$63,0)),2)&amp;"GOV"&amp;AB$6&amp;"YZ=R"</f>
        <v>DKGOV25YZ=R</v>
      </c>
      <c r="AC18" s="71" t="str">
        <f>LEFT(INDEX('C2D_list_curncy'!$D$11:$D$63,MATCH($B18,'C2D_list_curncy'!$B$11:$B$63,0)),2)&amp;"GOV"&amp;AC$6&amp;"YZ=R"</f>
        <v>DKGOV26YZ=R</v>
      </c>
      <c r="AD18" s="71" t="str">
        <f>LEFT(INDEX('C2D_list_curncy'!$D$11:$D$63,MATCH($B18,'C2D_list_curncy'!$B$11:$B$63,0)),2)&amp;"GOV"&amp;AD$6&amp;"YZ=R"</f>
        <v>DKGOV27YZ=R</v>
      </c>
      <c r="AE18" s="71" t="str">
        <f>LEFT(INDEX('C2D_list_curncy'!$D$11:$D$63,MATCH($B18,'C2D_list_curncy'!$B$11:$B$63,0)),2)&amp;"GOV"&amp;AE$6&amp;"YZ=R"</f>
        <v>DKGOV28YZ=R</v>
      </c>
      <c r="AF18" s="71" t="str">
        <f>LEFT(INDEX('C2D_list_curncy'!$D$11:$D$63,MATCH($B18,'C2D_list_curncy'!$B$11:$B$63,0)),2)&amp;"GOV"&amp;AF$6&amp;"YZ=R"</f>
        <v>DKGOV29YZ=R</v>
      </c>
      <c r="AG18" s="71" t="str">
        <f>LEFT(INDEX('C2D_list_curncy'!$D$11:$D$63,MATCH($B18,'C2D_list_curncy'!$B$11:$B$63,0)),2)&amp;"GOV"&amp;AG$6&amp;"YZ=R"</f>
        <v>DKGOV30YZ=R</v>
      </c>
      <c r="AH18" s="71" t="str">
        <f>LEFT(INDEX('C2D_list_curncy'!$D$11:$D$63,MATCH($B18,'C2D_list_curncy'!$B$11:$B$63,0)),2)&amp;"GOV"&amp;AH$6&amp;"YZ=R"</f>
        <v>DKGOV31YZ=R</v>
      </c>
      <c r="AI18" s="71" t="str">
        <f>LEFT(INDEX('C2D_list_curncy'!$D$11:$D$63,MATCH($B18,'C2D_list_curncy'!$B$11:$B$63,0)),2)&amp;"GOV"&amp;AI$6&amp;"YZ=R"</f>
        <v>DKGOV32YZ=R</v>
      </c>
      <c r="AJ18" s="71" t="str">
        <f>LEFT(INDEX('C2D_list_curncy'!$D$11:$D$63,MATCH($B18,'C2D_list_curncy'!$B$11:$B$63,0)),2)&amp;"GOV"&amp;AJ$6&amp;"YZ=R"</f>
        <v>DKGOV33YZ=R</v>
      </c>
      <c r="AK18" s="71" t="str">
        <f>LEFT(INDEX('C2D_list_curncy'!$D$11:$D$63,MATCH($B18,'C2D_list_curncy'!$B$11:$B$63,0)),2)&amp;"GOV"&amp;AK$6&amp;"YZ=R"</f>
        <v>DKGOV34YZ=R</v>
      </c>
      <c r="AL18" s="71" t="str">
        <f>LEFT(INDEX('C2D_list_curncy'!$D$11:$D$63,MATCH($B18,'C2D_list_curncy'!$B$11:$B$63,0)),2)&amp;"GOV"&amp;AL$6&amp;"YZ=R"</f>
        <v>DKGOV35YZ=R</v>
      </c>
      <c r="AM18" s="71" t="str">
        <f>LEFT(INDEX('C2D_list_curncy'!$D$11:$D$63,MATCH($B18,'C2D_list_curncy'!$B$11:$B$63,0)),2)&amp;"GOV"&amp;AM$6&amp;"YZ=R"</f>
        <v>DKGOV36YZ=R</v>
      </c>
      <c r="AN18" s="71" t="str">
        <f>LEFT(INDEX('C2D_list_curncy'!$D$11:$D$63,MATCH($B18,'C2D_list_curncy'!$B$11:$B$63,0)),2)&amp;"GOV"&amp;AN$6&amp;"YZ=R"</f>
        <v>DKGOV37YZ=R</v>
      </c>
      <c r="AO18" s="71" t="str">
        <f>LEFT(INDEX('C2D_list_curncy'!$D$11:$D$63,MATCH($B18,'C2D_list_curncy'!$B$11:$B$63,0)),2)&amp;"GOV"&amp;AO$6&amp;"YZ=R"</f>
        <v>DKGOV38YZ=R</v>
      </c>
      <c r="AP18" s="71" t="str">
        <f>LEFT(INDEX('C2D_list_curncy'!$D$11:$D$63,MATCH($B18,'C2D_list_curncy'!$B$11:$B$63,0)),2)&amp;"GOV"&amp;AP$6&amp;"YZ=R"</f>
        <v>DKGOV39YZ=R</v>
      </c>
      <c r="AQ18" s="71" t="str">
        <f>LEFT(INDEX('C2D_list_curncy'!$D$11:$D$63,MATCH($B18,'C2D_list_curncy'!$B$11:$B$63,0)),2)&amp;"GOV"&amp;AQ$6&amp;"YZ=R"</f>
        <v>DKGOV40YZ=R</v>
      </c>
      <c r="AR18" s="71" t="str">
        <f>LEFT(INDEX('C2D_list_curncy'!$D$11:$D$63,MATCH($B18,'C2D_list_curncy'!$B$11:$B$63,0)),2)&amp;"GOV"&amp;AR$6&amp;"YZ=R"</f>
        <v>DKGOV41YZ=R</v>
      </c>
      <c r="AS18" s="71" t="str">
        <f>LEFT(INDEX('C2D_list_curncy'!$D$11:$D$63,MATCH($B18,'C2D_list_curncy'!$B$11:$B$63,0)),2)&amp;"GOV"&amp;AS$6&amp;"YZ=R"</f>
        <v>DKGOV42YZ=R</v>
      </c>
      <c r="AT18" s="71" t="str">
        <f>LEFT(INDEX('C2D_list_curncy'!$D$11:$D$63,MATCH($B18,'C2D_list_curncy'!$B$11:$B$63,0)),2)&amp;"GOV"&amp;AT$6&amp;"YZ=R"</f>
        <v>DKGOV43YZ=R</v>
      </c>
      <c r="AU18" s="71" t="str">
        <f>LEFT(INDEX('C2D_list_curncy'!$D$11:$D$63,MATCH($B18,'C2D_list_curncy'!$B$11:$B$63,0)),2)&amp;"GOV"&amp;AU$6&amp;"YZ=R"</f>
        <v>DKGOV44YZ=R</v>
      </c>
      <c r="AV18" s="71" t="str">
        <f>LEFT(INDEX('C2D_list_curncy'!$D$11:$D$63,MATCH($B18,'C2D_list_curncy'!$B$11:$B$63,0)),2)&amp;"GOV"&amp;AV$6&amp;"YZ=R"</f>
        <v>DKGOV45YZ=R</v>
      </c>
      <c r="AW18" s="71" t="str">
        <f>LEFT(INDEX('C2D_list_curncy'!$D$11:$D$63,MATCH($B18,'C2D_list_curncy'!$B$11:$B$63,0)),2)&amp;"GOV"&amp;AW$6&amp;"YZ=R"</f>
        <v>DKGOV46YZ=R</v>
      </c>
      <c r="AX18" s="71" t="str">
        <f>LEFT(INDEX('C2D_list_curncy'!$D$11:$D$63,MATCH($B18,'C2D_list_curncy'!$B$11:$B$63,0)),2)&amp;"GOV"&amp;AX$6&amp;"YZ=R"</f>
        <v>DKGOV47YZ=R</v>
      </c>
      <c r="AY18" s="71" t="str">
        <f>LEFT(INDEX('C2D_list_curncy'!$D$11:$D$63,MATCH($B18,'C2D_list_curncy'!$B$11:$B$63,0)),2)&amp;"GOV"&amp;AY$6&amp;"YZ=R"</f>
        <v>DKGOV48YZ=R</v>
      </c>
      <c r="AZ18" s="71" t="str">
        <f>LEFT(INDEX('C2D_list_curncy'!$D$11:$D$63,MATCH($B18,'C2D_list_curncy'!$B$11:$B$63,0)),2)&amp;"GOV"&amp;AZ$6&amp;"YZ=R"</f>
        <v>DKGOV49YZ=R</v>
      </c>
      <c r="BA18" s="71" t="str">
        <f>LEFT(INDEX('C2D_list_curncy'!$D$11:$D$63,MATCH($B18,'C2D_list_curncy'!$B$11:$B$63,0)),2)&amp;"GOV"&amp;BA$6&amp;"YZ=R"</f>
        <v>DKGOV50YZ=R</v>
      </c>
      <c r="BB18" s="71" t="str">
        <f>LEFT(INDEX('C2D_list_curncy'!$D$11:$D$63,MATCH($B18,'C2D_list_curncy'!$B$11:$B$63,0)),2)&amp;"GOV"&amp;BB$6&amp;"YZ=R"</f>
        <v>DKGOV51YZ=R</v>
      </c>
      <c r="BC18" s="71" t="str">
        <f>LEFT(INDEX('C2D_list_curncy'!$D$11:$D$63,MATCH($B18,'C2D_list_curncy'!$B$11:$B$63,0)),2)&amp;"GOV"&amp;BC$6&amp;"YZ=R"</f>
        <v>DKGOV52YZ=R</v>
      </c>
      <c r="BD18" s="71" t="str">
        <f>LEFT(INDEX('C2D_list_curncy'!$D$11:$D$63,MATCH($B18,'C2D_list_curncy'!$B$11:$B$63,0)),2)&amp;"GOV"&amp;BD$6&amp;"YZ=R"</f>
        <v>DKGOV53YZ=R</v>
      </c>
      <c r="BE18" s="71" t="str">
        <f>LEFT(INDEX('C2D_list_curncy'!$D$11:$D$63,MATCH($B18,'C2D_list_curncy'!$B$11:$B$63,0)),2)&amp;"GOV"&amp;BE$6&amp;"YZ=R"</f>
        <v>DKGOV54YZ=R</v>
      </c>
      <c r="BF18" s="71" t="str">
        <f>LEFT(INDEX('C2D_list_curncy'!$D$11:$D$63,MATCH($B18,'C2D_list_curncy'!$B$11:$B$63,0)),2)&amp;"GOV"&amp;BF$6&amp;"YZ=R"</f>
        <v>DKGOV55YZ=R</v>
      </c>
      <c r="BG18" s="71" t="str">
        <f>LEFT(INDEX('C2D_list_curncy'!$D$11:$D$63,MATCH($B18,'C2D_list_curncy'!$B$11:$B$63,0)),2)&amp;"GOV"&amp;BG$6&amp;"YZ=R"</f>
        <v>DKGOV56YZ=R</v>
      </c>
      <c r="BH18" s="71" t="str">
        <f>LEFT(INDEX('C2D_list_curncy'!$D$11:$D$63,MATCH($B18,'C2D_list_curncy'!$B$11:$B$63,0)),2)&amp;"GOV"&amp;BH$6&amp;"YZ=R"</f>
        <v>DKGOV57YZ=R</v>
      </c>
      <c r="BI18" s="71" t="str">
        <f>LEFT(INDEX('C2D_list_curncy'!$D$11:$D$63,MATCH($B18,'C2D_list_curncy'!$B$11:$B$63,0)),2)&amp;"GOV"&amp;BI$6&amp;"YZ=R"</f>
        <v>DKGOV58YZ=R</v>
      </c>
      <c r="BJ18" s="71" t="str">
        <f>LEFT(INDEX('C2D_list_curncy'!$D$11:$D$63,MATCH($B18,'C2D_list_curncy'!$B$11:$B$63,0)),2)&amp;"GOV"&amp;BJ$6&amp;"YZ=R"</f>
        <v>DKGOV59YZ=R</v>
      </c>
      <c r="BK18" s="71" t="str">
        <f>LEFT(INDEX('C2D_list_curncy'!$D$11:$D$63,MATCH($B18,'C2D_list_curncy'!$B$11:$B$63,0)),2)&amp;"GOV"&amp;BK$6&amp;"YZ=R"</f>
        <v>DKGOV60YZ=R</v>
      </c>
    </row>
    <row r="19" spans="2:63" x14ac:dyDescent="0.25">
      <c r="B19" s="65" t="s">
        <v>89</v>
      </c>
      <c r="C19" s="69">
        <v>9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</row>
    <row r="20" spans="2:63" x14ac:dyDescent="0.25">
      <c r="B20" s="65" t="s">
        <v>9</v>
      </c>
      <c r="C20" s="69">
        <v>10</v>
      </c>
      <c r="D20" s="71" t="str">
        <f>LEFT(INDEX('C2D_list_curncy'!$D$11:$D$63,MATCH($B20,'C2D_list_curncy'!$B$11:$B$63,0)),2)&amp;"GOV"&amp;D$6&amp;"YZ=R"</f>
        <v>FIGOV1YZ=R</v>
      </c>
      <c r="E20" s="71" t="str">
        <f>LEFT(INDEX('C2D_list_curncy'!$D$11:$D$63,MATCH($B20,'C2D_list_curncy'!$B$11:$B$63,0)),2)&amp;"GOV"&amp;E$6&amp;"YZ=R"</f>
        <v>FIGOV2YZ=R</v>
      </c>
      <c r="F20" s="71" t="str">
        <f>LEFT(INDEX('C2D_list_curncy'!$D$11:$D$63,MATCH($B20,'C2D_list_curncy'!$B$11:$B$63,0)),2)&amp;"GOV"&amp;F$6&amp;"YZ=R"</f>
        <v>FIGOV3YZ=R</v>
      </c>
      <c r="G20" s="71" t="str">
        <f>LEFT(INDEX('C2D_list_curncy'!$D$11:$D$63,MATCH($B20,'C2D_list_curncy'!$B$11:$B$63,0)),2)&amp;"GOV"&amp;G$6&amp;"YZ=R"</f>
        <v>FIGOV4YZ=R</v>
      </c>
      <c r="H20" s="71" t="str">
        <f>LEFT(INDEX('C2D_list_curncy'!$D$11:$D$63,MATCH($B20,'C2D_list_curncy'!$B$11:$B$63,0)),2)&amp;"GOV"&amp;H$6&amp;"YZ=R"</f>
        <v>FIGOV5YZ=R</v>
      </c>
      <c r="I20" s="71" t="str">
        <f>LEFT(INDEX('C2D_list_curncy'!$D$11:$D$63,MATCH($B20,'C2D_list_curncy'!$B$11:$B$63,0)),2)&amp;"GOV"&amp;I$6&amp;"YZ=R"</f>
        <v>FIGOV6YZ=R</v>
      </c>
      <c r="J20" s="71" t="str">
        <f>LEFT(INDEX('C2D_list_curncy'!$D$11:$D$63,MATCH($B20,'C2D_list_curncy'!$B$11:$B$63,0)),2)&amp;"GOV"&amp;J$6&amp;"YZ=R"</f>
        <v>FIGOV7YZ=R</v>
      </c>
      <c r="K20" s="71" t="str">
        <f>LEFT(INDEX('C2D_list_curncy'!$D$11:$D$63,MATCH($B20,'C2D_list_curncy'!$B$11:$B$63,0)),2)&amp;"GOV"&amp;K$6&amp;"YZ=R"</f>
        <v>FIGOV8YZ=R</v>
      </c>
      <c r="L20" s="71" t="str">
        <f>LEFT(INDEX('C2D_list_curncy'!$D$11:$D$63,MATCH($B20,'C2D_list_curncy'!$B$11:$B$63,0)),2)&amp;"GOV"&amp;L$6&amp;"YZ=R"</f>
        <v>FIGOV9YZ=R</v>
      </c>
      <c r="M20" s="71" t="str">
        <f>LEFT(INDEX('C2D_list_curncy'!$D$11:$D$63,MATCH($B20,'C2D_list_curncy'!$B$11:$B$63,0)),2)&amp;"GOV"&amp;M$6&amp;"YZ=R"</f>
        <v>FIGOV10YZ=R</v>
      </c>
      <c r="N20" s="71" t="str">
        <f>LEFT(INDEX('C2D_list_curncy'!$D$11:$D$63,MATCH($B20,'C2D_list_curncy'!$B$11:$B$63,0)),2)&amp;"GOV"&amp;N$6&amp;"YZ=R"</f>
        <v>FIGOV11YZ=R</v>
      </c>
      <c r="O20" s="71" t="str">
        <f>LEFT(INDEX('C2D_list_curncy'!$D$11:$D$63,MATCH($B20,'C2D_list_curncy'!$B$11:$B$63,0)),2)&amp;"GOV"&amp;O$6&amp;"YZ=R"</f>
        <v>FIGOV12YZ=R</v>
      </c>
      <c r="P20" s="71" t="str">
        <f>LEFT(INDEX('C2D_list_curncy'!$D$11:$D$63,MATCH($B20,'C2D_list_curncy'!$B$11:$B$63,0)),2)&amp;"GOV"&amp;P$6&amp;"YZ=R"</f>
        <v>FIGOV13YZ=R</v>
      </c>
      <c r="Q20" s="71" t="str">
        <f>LEFT(INDEX('C2D_list_curncy'!$D$11:$D$63,MATCH($B20,'C2D_list_curncy'!$B$11:$B$63,0)),2)&amp;"GOV"&amp;Q$6&amp;"YZ=R"</f>
        <v>FIGOV14YZ=R</v>
      </c>
      <c r="R20" s="71" t="str">
        <f>LEFT(INDEX('C2D_list_curncy'!$D$11:$D$63,MATCH($B20,'C2D_list_curncy'!$B$11:$B$63,0)),2)&amp;"GOV"&amp;R$6&amp;"YZ=R"</f>
        <v>FIGOV15YZ=R</v>
      </c>
      <c r="S20" s="71" t="str">
        <f>LEFT(INDEX('C2D_list_curncy'!$D$11:$D$63,MATCH($B20,'C2D_list_curncy'!$B$11:$B$63,0)),2)&amp;"GOV"&amp;S$6&amp;"YZ=R"</f>
        <v>FIGOV16YZ=R</v>
      </c>
      <c r="T20" s="71" t="str">
        <f>LEFT(INDEX('C2D_list_curncy'!$D$11:$D$63,MATCH($B20,'C2D_list_curncy'!$B$11:$B$63,0)),2)&amp;"GOV"&amp;T$6&amp;"YZ=R"</f>
        <v>FIGOV17YZ=R</v>
      </c>
      <c r="U20" s="71" t="str">
        <f>LEFT(INDEX('C2D_list_curncy'!$D$11:$D$63,MATCH($B20,'C2D_list_curncy'!$B$11:$B$63,0)),2)&amp;"GOV"&amp;U$6&amp;"YZ=R"</f>
        <v>FIGOV18YZ=R</v>
      </c>
      <c r="V20" s="71" t="str">
        <f>LEFT(INDEX('C2D_list_curncy'!$D$11:$D$63,MATCH($B20,'C2D_list_curncy'!$B$11:$B$63,0)),2)&amp;"GOV"&amp;V$6&amp;"YZ=R"</f>
        <v>FIGOV19YZ=R</v>
      </c>
      <c r="W20" s="71" t="str">
        <f>LEFT(INDEX('C2D_list_curncy'!$D$11:$D$63,MATCH($B20,'C2D_list_curncy'!$B$11:$B$63,0)),2)&amp;"GOV"&amp;W$6&amp;"YZ=R"</f>
        <v>FIGOV20YZ=R</v>
      </c>
      <c r="X20" s="71" t="str">
        <f>LEFT(INDEX('C2D_list_curncy'!$D$11:$D$63,MATCH($B20,'C2D_list_curncy'!$B$11:$B$63,0)),2)&amp;"GOV"&amp;X$6&amp;"YZ=R"</f>
        <v>FIGOV21YZ=R</v>
      </c>
      <c r="Y20" s="71" t="str">
        <f>LEFT(INDEX('C2D_list_curncy'!$D$11:$D$63,MATCH($B20,'C2D_list_curncy'!$B$11:$B$63,0)),2)&amp;"GOV"&amp;Y$6&amp;"YZ=R"</f>
        <v>FIGOV22YZ=R</v>
      </c>
      <c r="Z20" s="71" t="str">
        <f>LEFT(INDEX('C2D_list_curncy'!$D$11:$D$63,MATCH($B20,'C2D_list_curncy'!$B$11:$B$63,0)),2)&amp;"GOV"&amp;Z$6&amp;"YZ=R"</f>
        <v>FIGOV23YZ=R</v>
      </c>
      <c r="AA20" s="71" t="str">
        <f>LEFT(INDEX('C2D_list_curncy'!$D$11:$D$63,MATCH($B20,'C2D_list_curncy'!$B$11:$B$63,0)),2)&amp;"GOV"&amp;AA$6&amp;"YZ=R"</f>
        <v>FIGOV24YZ=R</v>
      </c>
      <c r="AB20" s="71" t="str">
        <f>LEFT(INDEX('C2D_list_curncy'!$D$11:$D$63,MATCH($B20,'C2D_list_curncy'!$B$11:$B$63,0)),2)&amp;"GOV"&amp;AB$6&amp;"YZ=R"</f>
        <v>FIGOV25YZ=R</v>
      </c>
      <c r="AC20" s="71" t="str">
        <f>LEFT(INDEX('C2D_list_curncy'!$D$11:$D$63,MATCH($B20,'C2D_list_curncy'!$B$11:$B$63,0)),2)&amp;"GOV"&amp;AC$6&amp;"YZ=R"</f>
        <v>FIGOV26YZ=R</v>
      </c>
      <c r="AD20" s="71" t="str">
        <f>LEFT(INDEX('C2D_list_curncy'!$D$11:$D$63,MATCH($B20,'C2D_list_curncy'!$B$11:$B$63,0)),2)&amp;"GOV"&amp;AD$6&amp;"YZ=R"</f>
        <v>FIGOV27YZ=R</v>
      </c>
      <c r="AE20" s="71" t="str">
        <f>LEFT(INDEX('C2D_list_curncy'!$D$11:$D$63,MATCH($B20,'C2D_list_curncy'!$B$11:$B$63,0)),2)&amp;"GOV"&amp;AE$6&amp;"YZ=R"</f>
        <v>FIGOV28YZ=R</v>
      </c>
      <c r="AF20" s="71" t="str">
        <f>LEFT(INDEX('C2D_list_curncy'!$D$11:$D$63,MATCH($B20,'C2D_list_curncy'!$B$11:$B$63,0)),2)&amp;"GOV"&amp;AF$6&amp;"YZ=R"</f>
        <v>FIGOV29YZ=R</v>
      </c>
      <c r="AG20" s="71" t="str">
        <f>LEFT(INDEX('C2D_list_curncy'!$D$11:$D$63,MATCH($B20,'C2D_list_curncy'!$B$11:$B$63,0)),2)&amp;"GOV"&amp;AG$6&amp;"YZ=R"</f>
        <v>FIGOV30YZ=R</v>
      </c>
      <c r="AH20" s="71" t="str">
        <f>LEFT(INDEX('C2D_list_curncy'!$D$11:$D$63,MATCH($B20,'C2D_list_curncy'!$B$11:$B$63,0)),2)&amp;"GOV"&amp;AH$6&amp;"YZ=R"</f>
        <v>FIGOV31YZ=R</v>
      </c>
      <c r="AI20" s="71" t="str">
        <f>LEFT(INDEX('C2D_list_curncy'!$D$11:$D$63,MATCH($B20,'C2D_list_curncy'!$B$11:$B$63,0)),2)&amp;"GOV"&amp;AI$6&amp;"YZ=R"</f>
        <v>FIGOV32YZ=R</v>
      </c>
      <c r="AJ20" s="71" t="str">
        <f>LEFT(INDEX('C2D_list_curncy'!$D$11:$D$63,MATCH($B20,'C2D_list_curncy'!$B$11:$B$63,0)),2)&amp;"GOV"&amp;AJ$6&amp;"YZ=R"</f>
        <v>FIGOV33YZ=R</v>
      </c>
      <c r="AK20" s="71" t="str">
        <f>LEFT(INDEX('C2D_list_curncy'!$D$11:$D$63,MATCH($B20,'C2D_list_curncy'!$B$11:$B$63,0)),2)&amp;"GOV"&amp;AK$6&amp;"YZ=R"</f>
        <v>FIGOV34YZ=R</v>
      </c>
      <c r="AL20" s="71" t="str">
        <f>LEFT(INDEX('C2D_list_curncy'!$D$11:$D$63,MATCH($B20,'C2D_list_curncy'!$B$11:$B$63,0)),2)&amp;"GOV"&amp;AL$6&amp;"YZ=R"</f>
        <v>FIGOV35YZ=R</v>
      </c>
      <c r="AM20" s="71" t="str">
        <f>LEFT(INDEX('C2D_list_curncy'!$D$11:$D$63,MATCH($B20,'C2D_list_curncy'!$B$11:$B$63,0)),2)&amp;"GOV"&amp;AM$6&amp;"YZ=R"</f>
        <v>FIGOV36YZ=R</v>
      </c>
      <c r="AN20" s="71" t="str">
        <f>LEFT(INDEX('C2D_list_curncy'!$D$11:$D$63,MATCH($B20,'C2D_list_curncy'!$B$11:$B$63,0)),2)&amp;"GOV"&amp;AN$6&amp;"YZ=R"</f>
        <v>FIGOV37YZ=R</v>
      </c>
      <c r="AO20" s="71" t="str">
        <f>LEFT(INDEX('C2D_list_curncy'!$D$11:$D$63,MATCH($B20,'C2D_list_curncy'!$B$11:$B$63,0)),2)&amp;"GOV"&amp;AO$6&amp;"YZ=R"</f>
        <v>FIGOV38YZ=R</v>
      </c>
      <c r="AP20" s="71" t="str">
        <f>LEFT(INDEX('C2D_list_curncy'!$D$11:$D$63,MATCH($B20,'C2D_list_curncy'!$B$11:$B$63,0)),2)&amp;"GOV"&amp;AP$6&amp;"YZ=R"</f>
        <v>FIGOV39YZ=R</v>
      </c>
      <c r="AQ20" s="71" t="str">
        <f>LEFT(INDEX('C2D_list_curncy'!$D$11:$D$63,MATCH($B20,'C2D_list_curncy'!$B$11:$B$63,0)),2)&amp;"GOV"&amp;AQ$6&amp;"YZ=R"</f>
        <v>FIGOV40YZ=R</v>
      </c>
      <c r="AR20" s="71" t="str">
        <f>LEFT(INDEX('C2D_list_curncy'!$D$11:$D$63,MATCH($B20,'C2D_list_curncy'!$B$11:$B$63,0)),2)&amp;"GOV"&amp;AR$6&amp;"YZ=R"</f>
        <v>FIGOV41YZ=R</v>
      </c>
      <c r="AS20" s="71" t="str">
        <f>LEFT(INDEX('C2D_list_curncy'!$D$11:$D$63,MATCH($B20,'C2D_list_curncy'!$B$11:$B$63,0)),2)&amp;"GOV"&amp;AS$6&amp;"YZ=R"</f>
        <v>FIGOV42YZ=R</v>
      </c>
      <c r="AT20" s="71" t="str">
        <f>LEFT(INDEX('C2D_list_curncy'!$D$11:$D$63,MATCH($B20,'C2D_list_curncy'!$B$11:$B$63,0)),2)&amp;"GOV"&amp;AT$6&amp;"YZ=R"</f>
        <v>FIGOV43YZ=R</v>
      </c>
      <c r="AU20" s="71" t="str">
        <f>LEFT(INDEX('C2D_list_curncy'!$D$11:$D$63,MATCH($B20,'C2D_list_curncy'!$B$11:$B$63,0)),2)&amp;"GOV"&amp;AU$6&amp;"YZ=R"</f>
        <v>FIGOV44YZ=R</v>
      </c>
      <c r="AV20" s="71" t="str">
        <f>LEFT(INDEX('C2D_list_curncy'!$D$11:$D$63,MATCH($B20,'C2D_list_curncy'!$B$11:$B$63,0)),2)&amp;"GOV"&amp;AV$6&amp;"YZ=R"</f>
        <v>FIGOV45YZ=R</v>
      </c>
      <c r="AW20" s="71" t="str">
        <f>LEFT(INDEX('C2D_list_curncy'!$D$11:$D$63,MATCH($B20,'C2D_list_curncy'!$B$11:$B$63,0)),2)&amp;"GOV"&amp;AW$6&amp;"YZ=R"</f>
        <v>FIGOV46YZ=R</v>
      </c>
      <c r="AX20" s="71" t="str">
        <f>LEFT(INDEX('C2D_list_curncy'!$D$11:$D$63,MATCH($B20,'C2D_list_curncy'!$B$11:$B$63,0)),2)&amp;"GOV"&amp;AX$6&amp;"YZ=R"</f>
        <v>FIGOV47YZ=R</v>
      </c>
      <c r="AY20" s="71" t="str">
        <f>LEFT(INDEX('C2D_list_curncy'!$D$11:$D$63,MATCH($B20,'C2D_list_curncy'!$B$11:$B$63,0)),2)&amp;"GOV"&amp;AY$6&amp;"YZ=R"</f>
        <v>FIGOV48YZ=R</v>
      </c>
      <c r="AZ20" s="71" t="str">
        <f>LEFT(INDEX('C2D_list_curncy'!$D$11:$D$63,MATCH($B20,'C2D_list_curncy'!$B$11:$B$63,0)),2)&amp;"GOV"&amp;AZ$6&amp;"YZ=R"</f>
        <v>FIGOV49YZ=R</v>
      </c>
      <c r="BA20" s="71" t="str">
        <f>LEFT(INDEX('C2D_list_curncy'!$D$11:$D$63,MATCH($B20,'C2D_list_curncy'!$B$11:$B$63,0)),2)&amp;"GOV"&amp;BA$6&amp;"YZ=R"</f>
        <v>FIGOV50YZ=R</v>
      </c>
      <c r="BB20" s="71" t="str">
        <f>LEFT(INDEX('C2D_list_curncy'!$D$11:$D$63,MATCH($B20,'C2D_list_curncy'!$B$11:$B$63,0)),2)&amp;"GOV"&amp;BB$6&amp;"YZ=R"</f>
        <v>FIGOV51YZ=R</v>
      </c>
      <c r="BC20" s="71" t="str">
        <f>LEFT(INDEX('C2D_list_curncy'!$D$11:$D$63,MATCH($B20,'C2D_list_curncy'!$B$11:$B$63,0)),2)&amp;"GOV"&amp;BC$6&amp;"YZ=R"</f>
        <v>FIGOV52YZ=R</v>
      </c>
      <c r="BD20" s="71" t="str">
        <f>LEFT(INDEX('C2D_list_curncy'!$D$11:$D$63,MATCH($B20,'C2D_list_curncy'!$B$11:$B$63,0)),2)&amp;"GOV"&amp;BD$6&amp;"YZ=R"</f>
        <v>FIGOV53YZ=R</v>
      </c>
      <c r="BE20" s="71" t="str">
        <f>LEFT(INDEX('C2D_list_curncy'!$D$11:$D$63,MATCH($B20,'C2D_list_curncy'!$B$11:$B$63,0)),2)&amp;"GOV"&amp;BE$6&amp;"YZ=R"</f>
        <v>FIGOV54YZ=R</v>
      </c>
      <c r="BF20" s="71" t="str">
        <f>LEFT(INDEX('C2D_list_curncy'!$D$11:$D$63,MATCH($B20,'C2D_list_curncy'!$B$11:$B$63,0)),2)&amp;"GOV"&amp;BF$6&amp;"YZ=R"</f>
        <v>FIGOV55YZ=R</v>
      </c>
      <c r="BG20" s="71" t="str">
        <f>LEFT(INDEX('C2D_list_curncy'!$D$11:$D$63,MATCH($B20,'C2D_list_curncy'!$B$11:$B$63,0)),2)&amp;"GOV"&amp;BG$6&amp;"YZ=R"</f>
        <v>FIGOV56YZ=R</v>
      </c>
      <c r="BH20" s="71" t="str">
        <f>LEFT(INDEX('C2D_list_curncy'!$D$11:$D$63,MATCH($B20,'C2D_list_curncy'!$B$11:$B$63,0)),2)&amp;"GOV"&amp;BH$6&amp;"YZ=R"</f>
        <v>FIGOV57YZ=R</v>
      </c>
      <c r="BI20" s="71" t="str">
        <f>LEFT(INDEX('C2D_list_curncy'!$D$11:$D$63,MATCH($B20,'C2D_list_curncy'!$B$11:$B$63,0)),2)&amp;"GOV"&amp;BI$6&amp;"YZ=R"</f>
        <v>FIGOV58YZ=R</v>
      </c>
      <c r="BJ20" s="71" t="str">
        <f>LEFT(INDEX('C2D_list_curncy'!$D$11:$D$63,MATCH($B20,'C2D_list_curncy'!$B$11:$B$63,0)),2)&amp;"GOV"&amp;BJ$6&amp;"YZ=R"</f>
        <v>FIGOV59YZ=R</v>
      </c>
      <c r="BK20" s="71" t="str">
        <f>LEFT(INDEX('C2D_list_curncy'!$D$11:$D$63,MATCH($B20,'C2D_list_curncy'!$B$11:$B$63,0)),2)&amp;"GOV"&amp;BK$6&amp;"YZ=R"</f>
        <v>FIGOV60YZ=R</v>
      </c>
    </row>
    <row r="21" spans="2:63" x14ac:dyDescent="0.25">
      <c r="B21" s="65" t="s">
        <v>11</v>
      </c>
      <c r="C21" s="69">
        <v>11</v>
      </c>
      <c r="D21" s="71" t="str">
        <f>LEFT(INDEX('C2D_list_curncy'!$D$11:$D$63,MATCH($B21,'C2D_list_curncy'!$B$11:$B$63,0)),2)&amp;"GOV"&amp;D$6&amp;"YZ=R"</f>
        <v>FRGOV1YZ=R</v>
      </c>
      <c r="E21" s="71" t="str">
        <f>LEFT(INDEX('C2D_list_curncy'!$D$11:$D$63,MATCH($B21,'C2D_list_curncy'!$B$11:$B$63,0)),2)&amp;"GOV"&amp;E$6&amp;"YZ=R"</f>
        <v>FRGOV2YZ=R</v>
      </c>
      <c r="F21" s="71" t="str">
        <f>LEFT(INDEX('C2D_list_curncy'!$D$11:$D$63,MATCH($B21,'C2D_list_curncy'!$B$11:$B$63,0)),2)&amp;"GOV"&amp;F$6&amp;"YZ=R"</f>
        <v>FRGOV3YZ=R</v>
      </c>
      <c r="G21" s="71" t="str">
        <f>LEFT(INDEX('C2D_list_curncy'!$D$11:$D$63,MATCH($B21,'C2D_list_curncy'!$B$11:$B$63,0)),2)&amp;"GOV"&amp;G$6&amp;"YZ=R"</f>
        <v>FRGOV4YZ=R</v>
      </c>
      <c r="H21" s="71" t="str">
        <f>LEFT(INDEX('C2D_list_curncy'!$D$11:$D$63,MATCH($B21,'C2D_list_curncy'!$B$11:$B$63,0)),2)&amp;"GOV"&amp;H$6&amp;"YZ=R"</f>
        <v>FRGOV5YZ=R</v>
      </c>
      <c r="I21" s="71" t="str">
        <f>LEFT(INDEX('C2D_list_curncy'!$D$11:$D$63,MATCH($B21,'C2D_list_curncy'!$B$11:$B$63,0)),2)&amp;"GOV"&amp;I$6&amp;"YZ=R"</f>
        <v>FRGOV6YZ=R</v>
      </c>
      <c r="J21" s="71" t="str">
        <f>LEFT(INDEX('C2D_list_curncy'!$D$11:$D$63,MATCH($B21,'C2D_list_curncy'!$B$11:$B$63,0)),2)&amp;"GOV"&amp;J$6&amp;"YZ=R"</f>
        <v>FRGOV7YZ=R</v>
      </c>
      <c r="K21" s="71" t="str">
        <f>LEFT(INDEX('C2D_list_curncy'!$D$11:$D$63,MATCH($B21,'C2D_list_curncy'!$B$11:$B$63,0)),2)&amp;"GOV"&amp;K$6&amp;"YZ=R"</f>
        <v>FRGOV8YZ=R</v>
      </c>
      <c r="L21" s="71" t="str">
        <f>LEFT(INDEX('C2D_list_curncy'!$D$11:$D$63,MATCH($B21,'C2D_list_curncy'!$B$11:$B$63,0)),2)&amp;"GOV"&amp;L$6&amp;"YZ=R"</f>
        <v>FRGOV9YZ=R</v>
      </c>
      <c r="M21" s="71" t="str">
        <f>LEFT(INDEX('C2D_list_curncy'!$D$11:$D$63,MATCH($B21,'C2D_list_curncy'!$B$11:$B$63,0)),2)&amp;"GOV"&amp;M$6&amp;"YZ=R"</f>
        <v>FRGOV10YZ=R</v>
      </c>
      <c r="N21" s="71" t="str">
        <f>LEFT(INDEX('C2D_list_curncy'!$D$11:$D$63,MATCH($B21,'C2D_list_curncy'!$B$11:$B$63,0)),2)&amp;"GOV"&amp;N$6&amp;"YZ=R"</f>
        <v>FRGOV11YZ=R</v>
      </c>
      <c r="O21" s="71" t="str">
        <f>LEFT(INDEX('C2D_list_curncy'!$D$11:$D$63,MATCH($B21,'C2D_list_curncy'!$B$11:$B$63,0)),2)&amp;"GOV"&amp;O$6&amp;"YZ=R"</f>
        <v>FRGOV12YZ=R</v>
      </c>
      <c r="P21" s="71" t="str">
        <f>LEFT(INDEX('C2D_list_curncy'!$D$11:$D$63,MATCH($B21,'C2D_list_curncy'!$B$11:$B$63,0)),2)&amp;"GOV"&amp;P$6&amp;"YZ=R"</f>
        <v>FRGOV13YZ=R</v>
      </c>
      <c r="Q21" s="71" t="str">
        <f>LEFT(INDEX('C2D_list_curncy'!$D$11:$D$63,MATCH($B21,'C2D_list_curncy'!$B$11:$B$63,0)),2)&amp;"GOV"&amp;Q$6&amp;"YZ=R"</f>
        <v>FRGOV14YZ=R</v>
      </c>
      <c r="R21" s="71" t="str">
        <f>LEFT(INDEX('C2D_list_curncy'!$D$11:$D$63,MATCH($B21,'C2D_list_curncy'!$B$11:$B$63,0)),2)&amp;"GOV"&amp;R$6&amp;"YZ=R"</f>
        <v>FRGOV15YZ=R</v>
      </c>
      <c r="S21" s="71" t="str">
        <f>LEFT(INDEX('C2D_list_curncy'!$D$11:$D$63,MATCH($B21,'C2D_list_curncy'!$B$11:$B$63,0)),2)&amp;"GOV"&amp;S$6&amp;"YZ=R"</f>
        <v>FRGOV16YZ=R</v>
      </c>
      <c r="T21" s="71" t="str">
        <f>LEFT(INDEX('C2D_list_curncy'!$D$11:$D$63,MATCH($B21,'C2D_list_curncy'!$B$11:$B$63,0)),2)&amp;"GOV"&amp;T$6&amp;"YZ=R"</f>
        <v>FRGOV17YZ=R</v>
      </c>
      <c r="U21" s="71" t="str">
        <f>LEFT(INDEX('C2D_list_curncy'!$D$11:$D$63,MATCH($B21,'C2D_list_curncy'!$B$11:$B$63,0)),2)&amp;"GOV"&amp;U$6&amp;"YZ=R"</f>
        <v>FRGOV18YZ=R</v>
      </c>
      <c r="V21" s="71" t="str">
        <f>LEFT(INDEX('C2D_list_curncy'!$D$11:$D$63,MATCH($B21,'C2D_list_curncy'!$B$11:$B$63,0)),2)&amp;"GOV"&amp;V$6&amp;"YZ=R"</f>
        <v>FRGOV19YZ=R</v>
      </c>
      <c r="W21" s="71" t="str">
        <f>LEFT(INDEX('C2D_list_curncy'!$D$11:$D$63,MATCH($B21,'C2D_list_curncy'!$B$11:$B$63,0)),2)&amp;"GOV"&amp;W$6&amp;"YZ=R"</f>
        <v>FRGOV20YZ=R</v>
      </c>
      <c r="X21" s="71" t="str">
        <f>LEFT(INDEX('C2D_list_curncy'!$D$11:$D$63,MATCH($B21,'C2D_list_curncy'!$B$11:$B$63,0)),2)&amp;"GOV"&amp;X$6&amp;"YZ=R"</f>
        <v>FRGOV21YZ=R</v>
      </c>
      <c r="Y21" s="71" t="str">
        <f>LEFT(INDEX('C2D_list_curncy'!$D$11:$D$63,MATCH($B21,'C2D_list_curncy'!$B$11:$B$63,0)),2)&amp;"GOV"&amp;Y$6&amp;"YZ=R"</f>
        <v>FRGOV22YZ=R</v>
      </c>
      <c r="Z21" s="71" t="str">
        <f>LEFT(INDEX('C2D_list_curncy'!$D$11:$D$63,MATCH($B21,'C2D_list_curncy'!$B$11:$B$63,0)),2)&amp;"GOV"&amp;Z$6&amp;"YZ=R"</f>
        <v>FRGOV23YZ=R</v>
      </c>
      <c r="AA21" s="71" t="str">
        <f>LEFT(INDEX('C2D_list_curncy'!$D$11:$D$63,MATCH($B21,'C2D_list_curncy'!$B$11:$B$63,0)),2)&amp;"GOV"&amp;AA$6&amp;"YZ=R"</f>
        <v>FRGOV24YZ=R</v>
      </c>
      <c r="AB21" s="71" t="str">
        <f>LEFT(INDEX('C2D_list_curncy'!$D$11:$D$63,MATCH($B21,'C2D_list_curncy'!$B$11:$B$63,0)),2)&amp;"GOV"&amp;AB$6&amp;"YZ=R"</f>
        <v>FRGOV25YZ=R</v>
      </c>
      <c r="AC21" s="71" t="str">
        <f>LEFT(INDEX('C2D_list_curncy'!$D$11:$D$63,MATCH($B21,'C2D_list_curncy'!$B$11:$B$63,0)),2)&amp;"GOV"&amp;AC$6&amp;"YZ=R"</f>
        <v>FRGOV26YZ=R</v>
      </c>
      <c r="AD21" s="71" t="str">
        <f>LEFT(INDEX('C2D_list_curncy'!$D$11:$D$63,MATCH($B21,'C2D_list_curncy'!$B$11:$B$63,0)),2)&amp;"GOV"&amp;AD$6&amp;"YZ=R"</f>
        <v>FRGOV27YZ=R</v>
      </c>
      <c r="AE21" s="71" t="str">
        <f>LEFT(INDEX('C2D_list_curncy'!$D$11:$D$63,MATCH($B21,'C2D_list_curncy'!$B$11:$B$63,0)),2)&amp;"GOV"&amp;AE$6&amp;"YZ=R"</f>
        <v>FRGOV28YZ=R</v>
      </c>
      <c r="AF21" s="71" t="str">
        <f>LEFT(INDEX('C2D_list_curncy'!$D$11:$D$63,MATCH($B21,'C2D_list_curncy'!$B$11:$B$63,0)),2)&amp;"GOV"&amp;AF$6&amp;"YZ=R"</f>
        <v>FRGOV29YZ=R</v>
      </c>
      <c r="AG21" s="71" t="str">
        <f>LEFT(INDEX('C2D_list_curncy'!$D$11:$D$63,MATCH($B21,'C2D_list_curncy'!$B$11:$B$63,0)),2)&amp;"GOV"&amp;AG$6&amp;"YZ=R"</f>
        <v>FRGOV30YZ=R</v>
      </c>
      <c r="AH21" s="71" t="str">
        <f>LEFT(INDEX('C2D_list_curncy'!$D$11:$D$63,MATCH($B21,'C2D_list_curncy'!$B$11:$B$63,0)),2)&amp;"GOV"&amp;AH$6&amp;"YZ=R"</f>
        <v>FRGOV31YZ=R</v>
      </c>
      <c r="AI21" s="71" t="str">
        <f>LEFT(INDEX('C2D_list_curncy'!$D$11:$D$63,MATCH($B21,'C2D_list_curncy'!$B$11:$B$63,0)),2)&amp;"GOV"&amp;AI$6&amp;"YZ=R"</f>
        <v>FRGOV32YZ=R</v>
      </c>
      <c r="AJ21" s="71" t="str">
        <f>LEFT(INDEX('C2D_list_curncy'!$D$11:$D$63,MATCH($B21,'C2D_list_curncy'!$B$11:$B$63,0)),2)&amp;"GOV"&amp;AJ$6&amp;"YZ=R"</f>
        <v>FRGOV33YZ=R</v>
      </c>
      <c r="AK21" s="71" t="str">
        <f>LEFT(INDEX('C2D_list_curncy'!$D$11:$D$63,MATCH($B21,'C2D_list_curncy'!$B$11:$B$63,0)),2)&amp;"GOV"&amp;AK$6&amp;"YZ=R"</f>
        <v>FRGOV34YZ=R</v>
      </c>
      <c r="AL21" s="71" t="str">
        <f>LEFT(INDEX('C2D_list_curncy'!$D$11:$D$63,MATCH($B21,'C2D_list_curncy'!$B$11:$B$63,0)),2)&amp;"GOV"&amp;AL$6&amp;"YZ=R"</f>
        <v>FRGOV35YZ=R</v>
      </c>
      <c r="AM21" s="71" t="str">
        <f>LEFT(INDEX('C2D_list_curncy'!$D$11:$D$63,MATCH($B21,'C2D_list_curncy'!$B$11:$B$63,0)),2)&amp;"GOV"&amp;AM$6&amp;"YZ=R"</f>
        <v>FRGOV36YZ=R</v>
      </c>
      <c r="AN21" s="71" t="str">
        <f>LEFT(INDEX('C2D_list_curncy'!$D$11:$D$63,MATCH($B21,'C2D_list_curncy'!$B$11:$B$63,0)),2)&amp;"GOV"&amp;AN$6&amp;"YZ=R"</f>
        <v>FRGOV37YZ=R</v>
      </c>
      <c r="AO21" s="71" t="str">
        <f>LEFT(INDEX('C2D_list_curncy'!$D$11:$D$63,MATCH($B21,'C2D_list_curncy'!$B$11:$B$63,0)),2)&amp;"GOV"&amp;AO$6&amp;"YZ=R"</f>
        <v>FRGOV38YZ=R</v>
      </c>
      <c r="AP21" s="71" t="str">
        <f>LEFT(INDEX('C2D_list_curncy'!$D$11:$D$63,MATCH($B21,'C2D_list_curncy'!$B$11:$B$63,0)),2)&amp;"GOV"&amp;AP$6&amp;"YZ=R"</f>
        <v>FRGOV39YZ=R</v>
      </c>
      <c r="AQ21" s="71" t="str">
        <f>LEFT(INDEX('C2D_list_curncy'!$D$11:$D$63,MATCH($B21,'C2D_list_curncy'!$B$11:$B$63,0)),2)&amp;"GOV"&amp;AQ$6&amp;"YZ=R"</f>
        <v>FRGOV40YZ=R</v>
      </c>
      <c r="AR21" s="71" t="str">
        <f>LEFT(INDEX('C2D_list_curncy'!$D$11:$D$63,MATCH($B21,'C2D_list_curncy'!$B$11:$B$63,0)),2)&amp;"GOV"&amp;AR$6&amp;"YZ=R"</f>
        <v>FRGOV41YZ=R</v>
      </c>
      <c r="AS21" s="71" t="str">
        <f>LEFT(INDEX('C2D_list_curncy'!$D$11:$D$63,MATCH($B21,'C2D_list_curncy'!$B$11:$B$63,0)),2)&amp;"GOV"&amp;AS$6&amp;"YZ=R"</f>
        <v>FRGOV42YZ=R</v>
      </c>
      <c r="AT21" s="71" t="str">
        <f>LEFT(INDEX('C2D_list_curncy'!$D$11:$D$63,MATCH($B21,'C2D_list_curncy'!$B$11:$B$63,0)),2)&amp;"GOV"&amp;AT$6&amp;"YZ=R"</f>
        <v>FRGOV43YZ=R</v>
      </c>
      <c r="AU21" s="71" t="str">
        <f>LEFT(INDEX('C2D_list_curncy'!$D$11:$D$63,MATCH($B21,'C2D_list_curncy'!$B$11:$B$63,0)),2)&amp;"GOV"&amp;AU$6&amp;"YZ=R"</f>
        <v>FRGOV44YZ=R</v>
      </c>
      <c r="AV21" s="71" t="str">
        <f>LEFT(INDEX('C2D_list_curncy'!$D$11:$D$63,MATCH($B21,'C2D_list_curncy'!$B$11:$B$63,0)),2)&amp;"GOV"&amp;AV$6&amp;"YZ=R"</f>
        <v>FRGOV45YZ=R</v>
      </c>
      <c r="AW21" s="71" t="str">
        <f>LEFT(INDEX('C2D_list_curncy'!$D$11:$D$63,MATCH($B21,'C2D_list_curncy'!$B$11:$B$63,0)),2)&amp;"GOV"&amp;AW$6&amp;"YZ=R"</f>
        <v>FRGOV46YZ=R</v>
      </c>
      <c r="AX21" s="71" t="str">
        <f>LEFT(INDEX('C2D_list_curncy'!$D$11:$D$63,MATCH($B21,'C2D_list_curncy'!$B$11:$B$63,0)),2)&amp;"GOV"&amp;AX$6&amp;"YZ=R"</f>
        <v>FRGOV47YZ=R</v>
      </c>
      <c r="AY21" s="71" t="str">
        <f>LEFT(INDEX('C2D_list_curncy'!$D$11:$D$63,MATCH($B21,'C2D_list_curncy'!$B$11:$B$63,0)),2)&amp;"GOV"&amp;AY$6&amp;"YZ=R"</f>
        <v>FRGOV48YZ=R</v>
      </c>
      <c r="AZ21" s="71" t="str">
        <f>LEFT(INDEX('C2D_list_curncy'!$D$11:$D$63,MATCH($B21,'C2D_list_curncy'!$B$11:$B$63,0)),2)&amp;"GOV"&amp;AZ$6&amp;"YZ=R"</f>
        <v>FRGOV49YZ=R</v>
      </c>
      <c r="BA21" s="71" t="str">
        <f>LEFT(INDEX('C2D_list_curncy'!$D$11:$D$63,MATCH($B21,'C2D_list_curncy'!$B$11:$B$63,0)),2)&amp;"GOV"&amp;BA$6&amp;"YZ=R"</f>
        <v>FRGOV50YZ=R</v>
      </c>
      <c r="BB21" s="71" t="str">
        <f>LEFT(INDEX('C2D_list_curncy'!$D$11:$D$63,MATCH($B21,'C2D_list_curncy'!$B$11:$B$63,0)),2)&amp;"GOV"&amp;BB$6&amp;"YZ=R"</f>
        <v>FRGOV51YZ=R</v>
      </c>
      <c r="BC21" s="71" t="str">
        <f>LEFT(INDEX('C2D_list_curncy'!$D$11:$D$63,MATCH($B21,'C2D_list_curncy'!$B$11:$B$63,0)),2)&amp;"GOV"&amp;BC$6&amp;"YZ=R"</f>
        <v>FRGOV52YZ=R</v>
      </c>
      <c r="BD21" s="71" t="str">
        <f>LEFT(INDEX('C2D_list_curncy'!$D$11:$D$63,MATCH($B21,'C2D_list_curncy'!$B$11:$B$63,0)),2)&amp;"GOV"&amp;BD$6&amp;"YZ=R"</f>
        <v>FRGOV53YZ=R</v>
      </c>
      <c r="BE21" s="71" t="str">
        <f>LEFT(INDEX('C2D_list_curncy'!$D$11:$D$63,MATCH($B21,'C2D_list_curncy'!$B$11:$B$63,0)),2)&amp;"GOV"&amp;BE$6&amp;"YZ=R"</f>
        <v>FRGOV54YZ=R</v>
      </c>
      <c r="BF21" s="71" t="str">
        <f>LEFT(INDEX('C2D_list_curncy'!$D$11:$D$63,MATCH($B21,'C2D_list_curncy'!$B$11:$B$63,0)),2)&amp;"GOV"&amp;BF$6&amp;"YZ=R"</f>
        <v>FRGOV55YZ=R</v>
      </c>
      <c r="BG21" s="71" t="str">
        <f>LEFT(INDEX('C2D_list_curncy'!$D$11:$D$63,MATCH($B21,'C2D_list_curncy'!$B$11:$B$63,0)),2)&amp;"GOV"&amp;BG$6&amp;"YZ=R"</f>
        <v>FRGOV56YZ=R</v>
      </c>
      <c r="BH21" s="71" t="str">
        <f>LEFT(INDEX('C2D_list_curncy'!$D$11:$D$63,MATCH($B21,'C2D_list_curncy'!$B$11:$B$63,0)),2)&amp;"GOV"&amp;BH$6&amp;"YZ=R"</f>
        <v>FRGOV57YZ=R</v>
      </c>
      <c r="BI21" s="71" t="str">
        <f>LEFT(INDEX('C2D_list_curncy'!$D$11:$D$63,MATCH($B21,'C2D_list_curncy'!$B$11:$B$63,0)),2)&amp;"GOV"&amp;BI$6&amp;"YZ=R"</f>
        <v>FRGOV58YZ=R</v>
      </c>
      <c r="BJ21" s="71" t="str">
        <f>LEFT(INDEX('C2D_list_curncy'!$D$11:$D$63,MATCH($B21,'C2D_list_curncy'!$B$11:$B$63,0)),2)&amp;"GOV"&amp;BJ$6&amp;"YZ=R"</f>
        <v>FRGOV59YZ=R</v>
      </c>
      <c r="BK21" s="71" t="str">
        <f>LEFT(INDEX('C2D_list_curncy'!$D$11:$D$63,MATCH($B21,'C2D_list_curncy'!$B$11:$B$63,0)),2)&amp;"GOV"&amp;BK$6&amp;"YZ=R"</f>
        <v>FRGOV60YZ=R</v>
      </c>
    </row>
    <row r="22" spans="2:63" x14ac:dyDescent="0.25">
      <c r="B22" s="65" t="s">
        <v>13</v>
      </c>
      <c r="C22" s="69">
        <v>12</v>
      </c>
      <c r="D22" s="71" t="str">
        <f>LEFT(INDEX('C2D_list_curncy'!$D$11:$D$63,MATCH($B22,'C2D_list_curncy'!$B$11:$B$63,0)),2)&amp;"GOV"&amp;D$6&amp;"YZ=R"</f>
        <v>DEGOV1YZ=R</v>
      </c>
      <c r="E22" s="71" t="str">
        <f>LEFT(INDEX('C2D_list_curncy'!$D$11:$D$63,MATCH($B22,'C2D_list_curncy'!$B$11:$B$63,0)),2)&amp;"GOV"&amp;E$6&amp;"YZ=R"</f>
        <v>DEGOV2YZ=R</v>
      </c>
      <c r="F22" s="71" t="str">
        <f>LEFT(INDEX('C2D_list_curncy'!$D$11:$D$63,MATCH($B22,'C2D_list_curncy'!$B$11:$B$63,0)),2)&amp;"GOV"&amp;F$6&amp;"YZ=R"</f>
        <v>DEGOV3YZ=R</v>
      </c>
      <c r="G22" s="71" t="str">
        <f>LEFT(INDEX('C2D_list_curncy'!$D$11:$D$63,MATCH($B22,'C2D_list_curncy'!$B$11:$B$63,0)),2)&amp;"GOV"&amp;G$6&amp;"YZ=R"</f>
        <v>DEGOV4YZ=R</v>
      </c>
      <c r="H22" s="71" t="str">
        <f>LEFT(INDEX('C2D_list_curncy'!$D$11:$D$63,MATCH($B22,'C2D_list_curncy'!$B$11:$B$63,0)),2)&amp;"GOV"&amp;H$6&amp;"YZ=R"</f>
        <v>DEGOV5YZ=R</v>
      </c>
      <c r="I22" s="71" t="str">
        <f>LEFT(INDEX('C2D_list_curncy'!$D$11:$D$63,MATCH($B22,'C2D_list_curncy'!$B$11:$B$63,0)),2)&amp;"GOV"&amp;I$6&amp;"YZ=R"</f>
        <v>DEGOV6YZ=R</v>
      </c>
      <c r="J22" s="71" t="str">
        <f>LEFT(INDEX('C2D_list_curncy'!$D$11:$D$63,MATCH($B22,'C2D_list_curncy'!$B$11:$B$63,0)),2)&amp;"GOV"&amp;J$6&amp;"YZ=R"</f>
        <v>DEGOV7YZ=R</v>
      </c>
      <c r="K22" s="71" t="str">
        <f>LEFT(INDEX('C2D_list_curncy'!$D$11:$D$63,MATCH($B22,'C2D_list_curncy'!$B$11:$B$63,0)),2)&amp;"GOV"&amp;K$6&amp;"YZ=R"</f>
        <v>DEGOV8YZ=R</v>
      </c>
      <c r="L22" s="71" t="str">
        <f>LEFT(INDEX('C2D_list_curncy'!$D$11:$D$63,MATCH($B22,'C2D_list_curncy'!$B$11:$B$63,0)),2)&amp;"GOV"&amp;L$6&amp;"YZ=R"</f>
        <v>DEGOV9YZ=R</v>
      </c>
      <c r="M22" s="71" t="str">
        <f>LEFT(INDEX('C2D_list_curncy'!$D$11:$D$63,MATCH($B22,'C2D_list_curncy'!$B$11:$B$63,0)),2)&amp;"GOV"&amp;M$6&amp;"YZ=R"</f>
        <v>DEGOV10YZ=R</v>
      </c>
      <c r="N22" s="71" t="str">
        <f>LEFT(INDEX('C2D_list_curncy'!$D$11:$D$63,MATCH($B22,'C2D_list_curncy'!$B$11:$B$63,0)),2)&amp;"GOV"&amp;N$6&amp;"YZ=R"</f>
        <v>DEGOV11YZ=R</v>
      </c>
      <c r="O22" s="71" t="str">
        <f>LEFT(INDEX('C2D_list_curncy'!$D$11:$D$63,MATCH($B22,'C2D_list_curncy'!$B$11:$B$63,0)),2)&amp;"GOV"&amp;O$6&amp;"YZ=R"</f>
        <v>DEGOV12YZ=R</v>
      </c>
      <c r="P22" s="71" t="str">
        <f>LEFT(INDEX('C2D_list_curncy'!$D$11:$D$63,MATCH($B22,'C2D_list_curncy'!$B$11:$B$63,0)),2)&amp;"GOV"&amp;P$6&amp;"YZ=R"</f>
        <v>DEGOV13YZ=R</v>
      </c>
      <c r="Q22" s="71" t="str">
        <f>LEFT(INDEX('C2D_list_curncy'!$D$11:$D$63,MATCH($B22,'C2D_list_curncy'!$B$11:$B$63,0)),2)&amp;"GOV"&amp;Q$6&amp;"YZ=R"</f>
        <v>DEGOV14YZ=R</v>
      </c>
      <c r="R22" s="71" t="str">
        <f>LEFT(INDEX('C2D_list_curncy'!$D$11:$D$63,MATCH($B22,'C2D_list_curncy'!$B$11:$B$63,0)),2)&amp;"GOV"&amp;R$6&amp;"YZ=R"</f>
        <v>DEGOV15YZ=R</v>
      </c>
      <c r="S22" s="71" t="str">
        <f>LEFT(INDEX('C2D_list_curncy'!$D$11:$D$63,MATCH($B22,'C2D_list_curncy'!$B$11:$B$63,0)),2)&amp;"GOV"&amp;S$6&amp;"YZ=R"</f>
        <v>DEGOV16YZ=R</v>
      </c>
      <c r="T22" s="71" t="str">
        <f>LEFT(INDEX('C2D_list_curncy'!$D$11:$D$63,MATCH($B22,'C2D_list_curncy'!$B$11:$B$63,0)),2)&amp;"GOV"&amp;T$6&amp;"YZ=R"</f>
        <v>DEGOV17YZ=R</v>
      </c>
      <c r="U22" s="71" t="str">
        <f>LEFT(INDEX('C2D_list_curncy'!$D$11:$D$63,MATCH($B22,'C2D_list_curncy'!$B$11:$B$63,0)),2)&amp;"GOV"&amp;U$6&amp;"YZ=R"</f>
        <v>DEGOV18YZ=R</v>
      </c>
      <c r="V22" s="71" t="str">
        <f>LEFT(INDEX('C2D_list_curncy'!$D$11:$D$63,MATCH($B22,'C2D_list_curncy'!$B$11:$B$63,0)),2)&amp;"GOV"&amp;V$6&amp;"YZ=R"</f>
        <v>DEGOV19YZ=R</v>
      </c>
      <c r="W22" s="71" t="str">
        <f>LEFT(INDEX('C2D_list_curncy'!$D$11:$D$63,MATCH($B22,'C2D_list_curncy'!$B$11:$B$63,0)),2)&amp;"GOV"&amp;W$6&amp;"YZ=R"</f>
        <v>DEGOV20YZ=R</v>
      </c>
      <c r="X22" s="71" t="str">
        <f>LEFT(INDEX('C2D_list_curncy'!$D$11:$D$63,MATCH($B22,'C2D_list_curncy'!$B$11:$B$63,0)),2)&amp;"GOV"&amp;X$6&amp;"YZ=R"</f>
        <v>DEGOV21YZ=R</v>
      </c>
      <c r="Y22" s="71" t="str">
        <f>LEFT(INDEX('C2D_list_curncy'!$D$11:$D$63,MATCH($B22,'C2D_list_curncy'!$B$11:$B$63,0)),2)&amp;"GOV"&amp;Y$6&amp;"YZ=R"</f>
        <v>DEGOV22YZ=R</v>
      </c>
      <c r="Z22" s="71" t="str">
        <f>LEFT(INDEX('C2D_list_curncy'!$D$11:$D$63,MATCH($B22,'C2D_list_curncy'!$B$11:$B$63,0)),2)&amp;"GOV"&amp;Z$6&amp;"YZ=R"</f>
        <v>DEGOV23YZ=R</v>
      </c>
      <c r="AA22" s="71" t="str">
        <f>LEFT(INDEX('C2D_list_curncy'!$D$11:$D$63,MATCH($B22,'C2D_list_curncy'!$B$11:$B$63,0)),2)&amp;"GOV"&amp;AA$6&amp;"YZ=R"</f>
        <v>DEGOV24YZ=R</v>
      </c>
      <c r="AB22" s="71" t="str">
        <f>LEFT(INDEX('C2D_list_curncy'!$D$11:$D$63,MATCH($B22,'C2D_list_curncy'!$B$11:$B$63,0)),2)&amp;"GOV"&amp;AB$6&amp;"YZ=R"</f>
        <v>DEGOV25YZ=R</v>
      </c>
      <c r="AC22" s="71" t="str">
        <f>LEFT(INDEX('C2D_list_curncy'!$D$11:$D$63,MATCH($B22,'C2D_list_curncy'!$B$11:$B$63,0)),2)&amp;"GOV"&amp;AC$6&amp;"YZ=R"</f>
        <v>DEGOV26YZ=R</v>
      </c>
      <c r="AD22" s="71" t="str">
        <f>LEFT(INDEX('C2D_list_curncy'!$D$11:$D$63,MATCH($B22,'C2D_list_curncy'!$B$11:$B$63,0)),2)&amp;"GOV"&amp;AD$6&amp;"YZ=R"</f>
        <v>DEGOV27YZ=R</v>
      </c>
      <c r="AE22" s="71" t="str">
        <f>LEFT(INDEX('C2D_list_curncy'!$D$11:$D$63,MATCH($B22,'C2D_list_curncy'!$B$11:$B$63,0)),2)&amp;"GOV"&amp;AE$6&amp;"YZ=R"</f>
        <v>DEGOV28YZ=R</v>
      </c>
      <c r="AF22" s="71" t="str">
        <f>LEFT(INDEX('C2D_list_curncy'!$D$11:$D$63,MATCH($B22,'C2D_list_curncy'!$B$11:$B$63,0)),2)&amp;"GOV"&amp;AF$6&amp;"YZ=R"</f>
        <v>DEGOV29YZ=R</v>
      </c>
      <c r="AG22" s="71" t="str">
        <f>LEFT(INDEX('C2D_list_curncy'!$D$11:$D$63,MATCH($B22,'C2D_list_curncy'!$B$11:$B$63,0)),2)&amp;"GOV"&amp;AG$6&amp;"YZ=R"</f>
        <v>DEGOV30YZ=R</v>
      </c>
      <c r="AH22" s="71" t="str">
        <f>LEFT(INDEX('C2D_list_curncy'!$D$11:$D$63,MATCH($B22,'C2D_list_curncy'!$B$11:$B$63,0)),2)&amp;"GOV"&amp;AH$6&amp;"YZ=R"</f>
        <v>DEGOV31YZ=R</v>
      </c>
      <c r="AI22" s="71" t="str">
        <f>LEFT(INDEX('C2D_list_curncy'!$D$11:$D$63,MATCH($B22,'C2D_list_curncy'!$B$11:$B$63,0)),2)&amp;"GOV"&amp;AI$6&amp;"YZ=R"</f>
        <v>DEGOV32YZ=R</v>
      </c>
      <c r="AJ22" s="71" t="str">
        <f>LEFT(INDEX('C2D_list_curncy'!$D$11:$D$63,MATCH($B22,'C2D_list_curncy'!$B$11:$B$63,0)),2)&amp;"GOV"&amp;AJ$6&amp;"YZ=R"</f>
        <v>DEGOV33YZ=R</v>
      </c>
      <c r="AK22" s="71" t="str">
        <f>LEFT(INDEX('C2D_list_curncy'!$D$11:$D$63,MATCH($B22,'C2D_list_curncy'!$B$11:$B$63,0)),2)&amp;"GOV"&amp;AK$6&amp;"YZ=R"</f>
        <v>DEGOV34YZ=R</v>
      </c>
      <c r="AL22" s="71" t="str">
        <f>LEFT(INDEX('C2D_list_curncy'!$D$11:$D$63,MATCH($B22,'C2D_list_curncy'!$B$11:$B$63,0)),2)&amp;"GOV"&amp;AL$6&amp;"YZ=R"</f>
        <v>DEGOV35YZ=R</v>
      </c>
      <c r="AM22" s="71" t="str">
        <f>LEFT(INDEX('C2D_list_curncy'!$D$11:$D$63,MATCH($B22,'C2D_list_curncy'!$B$11:$B$63,0)),2)&amp;"GOV"&amp;AM$6&amp;"YZ=R"</f>
        <v>DEGOV36YZ=R</v>
      </c>
      <c r="AN22" s="71" t="str">
        <f>LEFT(INDEX('C2D_list_curncy'!$D$11:$D$63,MATCH($B22,'C2D_list_curncy'!$B$11:$B$63,0)),2)&amp;"GOV"&amp;AN$6&amp;"YZ=R"</f>
        <v>DEGOV37YZ=R</v>
      </c>
      <c r="AO22" s="71" t="str">
        <f>LEFT(INDEX('C2D_list_curncy'!$D$11:$D$63,MATCH($B22,'C2D_list_curncy'!$B$11:$B$63,0)),2)&amp;"GOV"&amp;AO$6&amp;"YZ=R"</f>
        <v>DEGOV38YZ=R</v>
      </c>
      <c r="AP22" s="71" t="str">
        <f>LEFT(INDEX('C2D_list_curncy'!$D$11:$D$63,MATCH($B22,'C2D_list_curncy'!$B$11:$B$63,0)),2)&amp;"GOV"&amp;AP$6&amp;"YZ=R"</f>
        <v>DEGOV39YZ=R</v>
      </c>
      <c r="AQ22" s="71" t="str">
        <f>LEFT(INDEX('C2D_list_curncy'!$D$11:$D$63,MATCH($B22,'C2D_list_curncy'!$B$11:$B$63,0)),2)&amp;"GOV"&amp;AQ$6&amp;"YZ=R"</f>
        <v>DEGOV40YZ=R</v>
      </c>
      <c r="AR22" s="71" t="str">
        <f>LEFT(INDEX('C2D_list_curncy'!$D$11:$D$63,MATCH($B22,'C2D_list_curncy'!$B$11:$B$63,0)),2)&amp;"GOV"&amp;AR$6&amp;"YZ=R"</f>
        <v>DEGOV41YZ=R</v>
      </c>
      <c r="AS22" s="71" t="str">
        <f>LEFT(INDEX('C2D_list_curncy'!$D$11:$D$63,MATCH($B22,'C2D_list_curncy'!$B$11:$B$63,0)),2)&amp;"GOV"&amp;AS$6&amp;"YZ=R"</f>
        <v>DEGOV42YZ=R</v>
      </c>
      <c r="AT22" s="71" t="str">
        <f>LEFT(INDEX('C2D_list_curncy'!$D$11:$D$63,MATCH($B22,'C2D_list_curncy'!$B$11:$B$63,0)),2)&amp;"GOV"&amp;AT$6&amp;"YZ=R"</f>
        <v>DEGOV43YZ=R</v>
      </c>
      <c r="AU22" s="71" t="str">
        <f>LEFT(INDEX('C2D_list_curncy'!$D$11:$D$63,MATCH($B22,'C2D_list_curncy'!$B$11:$B$63,0)),2)&amp;"GOV"&amp;AU$6&amp;"YZ=R"</f>
        <v>DEGOV44YZ=R</v>
      </c>
      <c r="AV22" s="71" t="str">
        <f>LEFT(INDEX('C2D_list_curncy'!$D$11:$D$63,MATCH($B22,'C2D_list_curncy'!$B$11:$B$63,0)),2)&amp;"GOV"&amp;AV$6&amp;"YZ=R"</f>
        <v>DEGOV45YZ=R</v>
      </c>
      <c r="AW22" s="71" t="str">
        <f>LEFT(INDEX('C2D_list_curncy'!$D$11:$D$63,MATCH($B22,'C2D_list_curncy'!$B$11:$B$63,0)),2)&amp;"GOV"&amp;AW$6&amp;"YZ=R"</f>
        <v>DEGOV46YZ=R</v>
      </c>
      <c r="AX22" s="71" t="str">
        <f>LEFT(INDEX('C2D_list_curncy'!$D$11:$D$63,MATCH($B22,'C2D_list_curncy'!$B$11:$B$63,0)),2)&amp;"GOV"&amp;AX$6&amp;"YZ=R"</f>
        <v>DEGOV47YZ=R</v>
      </c>
      <c r="AY22" s="71" t="str">
        <f>LEFT(INDEX('C2D_list_curncy'!$D$11:$D$63,MATCH($B22,'C2D_list_curncy'!$B$11:$B$63,0)),2)&amp;"GOV"&amp;AY$6&amp;"YZ=R"</f>
        <v>DEGOV48YZ=R</v>
      </c>
      <c r="AZ22" s="71" t="str">
        <f>LEFT(INDEX('C2D_list_curncy'!$D$11:$D$63,MATCH($B22,'C2D_list_curncy'!$B$11:$B$63,0)),2)&amp;"GOV"&amp;AZ$6&amp;"YZ=R"</f>
        <v>DEGOV49YZ=R</v>
      </c>
      <c r="BA22" s="71" t="str">
        <f>LEFT(INDEX('C2D_list_curncy'!$D$11:$D$63,MATCH($B22,'C2D_list_curncy'!$B$11:$B$63,0)),2)&amp;"GOV"&amp;BA$6&amp;"YZ=R"</f>
        <v>DEGOV50YZ=R</v>
      </c>
      <c r="BB22" s="71" t="str">
        <f>LEFT(INDEX('C2D_list_curncy'!$D$11:$D$63,MATCH($B22,'C2D_list_curncy'!$B$11:$B$63,0)),2)&amp;"GOV"&amp;BB$6&amp;"YZ=R"</f>
        <v>DEGOV51YZ=R</v>
      </c>
      <c r="BC22" s="71" t="str">
        <f>LEFT(INDEX('C2D_list_curncy'!$D$11:$D$63,MATCH($B22,'C2D_list_curncy'!$B$11:$B$63,0)),2)&amp;"GOV"&amp;BC$6&amp;"YZ=R"</f>
        <v>DEGOV52YZ=R</v>
      </c>
      <c r="BD22" s="71" t="str">
        <f>LEFT(INDEX('C2D_list_curncy'!$D$11:$D$63,MATCH($B22,'C2D_list_curncy'!$B$11:$B$63,0)),2)&amp;"GOV"&amp;BD$6&amp;"YZ=R"</f>
        <v>DEGOV53YZ=R</v>
      </c>
      <c r="BE22" s="71" t="str">
        <f>LEFT(INDEX('C2D_list_curncy'!$D$11:$D$63,MATCH($B22,'C2D_list_curncy'!$B$11:$B$63,0)),2)&amp;"GOV"&amp;BE$6&amp;"YZ=R"</f>
        <v>DEGOV54YZ=R</v>
      </c>
      <c r="BF22" s="71" t="str">
        <f>LEFT(INDEX('C2D_list_curncy'!$D$11:$D$63,MATCH($B22,'C2D_list_curncy'!$B$11:$B$63,0)),2)&amp;"GOV"&amp;BF$6&amp;"YZ=R"</f>
        <v>DEGOV55YZ=R</v>
      </c>
      <c r="BG22" s="71" t="str">
        <f>LEFT(INDEX('C2D_list_curncy'!$D$11:$D$63,MATCH($B22,'C2D_list_curncy'!$B$11:$B$63,0)),2)&amp;"GOV"&amp;BG$6&amp;"YZ=R"</f>
        <v>DEGOV56YZ=R</v>
      </c>
      <c r="BH22" s="71" t="str">
        <f>LEFT(INDEX('C2D_list_curncy'!$D$11:$D$63,MATCH($B22,'C2D_list_curncy'!$B$11:$B$63,0)),2)&amp;"GOV"&amp;BH$6&amp;"YZ=R"</f>
        <v>DEGOV57YZ=R</v>
      </c>
      <c r="BI22" s="71" t="str">
        <f>LEFT(INDEX('C2D_list_curncy'!$D$11:$D$63,MATCH($B22,'C2D_list_curncy'!$B$11:$B$63,0)),2)&amp;"GOV"&amp;BI$6&amp;"YZ=R"</f>
        <v>DEGOV58YZ=R</v>
      </c>
      <c r="BJ22" s="71" t="str">
        <f>LEFT(INDEX('C2D_list_curncy'!$D$11:$D$63,MATCH($B22,'C2D_list_curncy'!$B$11:$B$63,0)),2)&amp;"GOV"&amp;BJ$6&amp;"YZ=R"</f>
        <v>DEGOV59YZ=R</v>
      </c>
      <c r="BK22" s="71" t="str">
        <f>LEFT(INDEX('C2D_list_curncy'!$D$11:$D$63,MATCH($B22,'C2D_list_curncy'!$B$11:$B$63,0)),2)&amp;"GOV"&amp;BK$6&amp;"YZ=R"</f>
        <v>DEGOV60YZ=R</v>
      </c>
    </row>
    <row r="23" spans="2:63" x14ac:dyDescent="0.25">
      <c r="B23" s="65" t="s">
        <v>15</v>
      </c>
      <c r="C23" s="69">
        <v>13</v>
      </c>
      <c r="D23" s="71" t="str">
        <f>LEFT(INDEX('C2D_list_curncy'!$D$11:$D$63,MATCH($B23,'C2D_list_curncy'!$B$11:$B$63,0)),2)&amp;"GOV"&amp;D$6&amp;"YZ=R"</f>
        <v>GRGOV1YZ=R</v>
      </c>
      <c r="E23" s="71" t="str">
        <f>LEFT(INDEX('C2D_list_curncy'!$D$11:$D$63,MATCH($B23,'C2D_list_curncy'!$B$11:$B$63,0)),2)&amp;"GOV"&amp;E$6&amp;"YZ=R"</f>
        <v>GRGOV2YZ=R</v>
      </c>
      <c r="F23" s="71" t="str">
        <f>LEFT(INDEX('C2D_list_curncy'!$D$11:$D$63,MATCH($B23,'C2D_list_curncy'!$B$11:$B$63,0)),2)&amp;"GOV"&amp;F$6&amp;"YZ=R"</f>
        <v>GRGOV3YZ=R</v>
      </c>
      <c r="G23" s="71" t="str">
        <f>LEFT(INDEX('C2D_list_curncy'!$D$11:$D$63,MATCH($B23,'C2D_list_curncy'!$B$11:$B$63,0)),2)&amp;"GOV"&amp;G$6&amp;"YZ=R"</f>
        <v>GRGOV4YZ=R</v>
      </c>
      <c r="H23" s="71" t="str">
        <f>LEFT(INDEX('C2D_list_curncy'!$D$11:$D$63,MATCH($B23,'C2D_list_curncy'!$B$11:$B$63,0)),2)&amp;"GOV"&amp;H$6&amp;"YZ=R"</f>
        <v>GRGOV5YZ=R</v>
      </c>
      <c r="I23" s="71" t="str">
        <f>LEFT(INDEX('C2D_list_curncy'!$D$11:$D$63,MATCH($B23,'C2D_list_curncy'!$B$11:$B$63,0)),2)&amp;"GOV"&amp;I$6&amp;"YZ=R"</f>
        <v>GRGOV6YZ=R</v>
      </c>
      <c r="J23" s="71" t="str">
        <f>LEFT(INDEX('C2D_list_curncy'!$D$11:$D$63,MATCH($B23,'C2D_list_curncy'!$B$11:$B$63,0)),2)&amp;"GOV"&amp;J$6&amp;"YZ=R"</f>
        <v>GRGOV7YZ=R</v>
      </c>
      <c r="K23" s="71" t="str">
        <f>LEFT(INDEX('C2D_list_curncy'!$D$11:$D$63,MATCH($B23,'C2D_list_curncy'!$B$11:$B$63,0)),2)&amp;"GOV"&amp;K$6&amp;"YZ=R"</f>
        <v>GRGOV8YZ=R</v>
      </c>
      <c r="L23" s="71" t="str">
        <f>LEFT(INDEX('C2D_list_curncy'!$D$11:$D$63,MATCH($B23,'C2D_list_curncy'!$B$11:$B$63,0)),2)&amp;"GOV"&amp;L$6&amp;"YZ=R"</f>
        <v>GRGOV9YZ=R</v>
      </c>
      <c r="M23" s="71" t="str">
        <f>LEFT(INDEX('C2D_list_curncy'!$D$11:$D$63,MATCH($B23,'C2D_list_curncy'!$B$11:$B$63,0)),2)&amp;"GOV"&amp;M$6&amp;"YZ=R"</f>
        <v>GRGOV10YZ=R</v>
      </c>
      <c r="N23" s="71" t="str">
        <f>LEFT(INDEX('C2D_list_curncy'!$D$11:$D$63,MATCH($B23,'C2D_list_curncy'!$B$11:$B$63,0)),2)&amp;"GOV"&amp;N$6&amp;"YZ=R"</f>
        <v>GRGOV11YZ=R</v>
      </c>
      <c r="O23" s="71" t="str">
        <f>LEFT(INDEX('C2D_list_curncy'!$D$11:$D$63,MATCH($B23,'C2D_list_curncy'!$B$11:$B$63,0)),2)&amp;"GOV"&amp;O$6&amp;"YZ=R"</f>
        <v>GRGOV12YZ=R</v>
      </c>
      <c r="P23" s="71" t="str">
        <f>LEFT(INDEX('C2D_list_curncy'!$D$11:$D$63,MATCH($B23,'C2D_list_curncy'!$B$11:$B$63,0)),2)&amp;"GOV"&amp;P$6&amp;"YZ=R"</f>
        <v>GRGOV13YZ=R</v>
      </c>
      <c r="Q23" s="71" t="str">
        <f>LEFT(INDEX('C2D_list_curncy'!$D$11:$D$63,MATCH($B23,'C2D_list_curncy'!$B$11:$B$63,0)),2)&amp;"GOV"&amp;Q$6&amp;"YZ=R"</f>
        <v>GRGOV14YZ=R</v>
      </c>
      <c r="R23" s="71" t="str">
        <f>LEFT(INDEX('C2D_list_curncy'!$D$11:$D$63,MATCH($B23,'C2D_list_curncy'!$B$11:$B$63,0)),2)&amp;"GOV"&amp;R$6&amp;"YZ=R"</f>
        <v>GRGOV15YZ=R</v>
      </c>
      <c r="S23" s="71" t="str">
        <f>LEFT(INDEX('C2D_list_curncy'!$D$11:$D$63,MATCH($B23,'C2D_list_curncy'!$B$11:$B$63,0)),2)&amp;"GOV"&amp;S$6&amp;"YZ=R"</f>
        <v>GRGOV16YZ=R</v>
      </c>
      <c r="T23" s="71" t="str">
        <f>LEFT(INDEX('C2D_list_curncy'!$D$11:$D$63,MATCH($B23,'C2D_list_curncy'!$B$11:$B$63,0)),2)&amp;"GOV"&amp;T$6&amp;"YZ=R"</f>
        <v>GRGOV17YZ=R</v>
      </c>
      <c r="U23" s="71" t="str">
        <f>LEFT(INDEX('C2D_list_curncy'!$D$11:$D$63,MATCH($B23,'C2D_list_curncy'!$B$11:$B$63,0)),2)&amp;"GOV"&amp;U$6&amp;"YZ=R"</f>
        <v>GRGOV18YZ=R</v>
      </c>
      <c r="V23" s="71" t="str">
        <f>LEFT(INDEX('C2D_list_curncy'!$D$11:$D$63,MATCH($B23,'C2D_list_curncy'!$B$11:$B$63,0)),2)&amp;"GOV"&amp;V$6&amp;"YZ=R"</f>
        <v>GRGOV19YZ=R</v>
      </c>
      <c r="W23" s="71" t="str">
        <f>LEFT(INDEX('C2D_list_curncy'!$D$11:$D$63,MATCH($B23,'C2D_list_curncy'!$B$11:$B$63,0)),2)&amp;"GOV"&amp;W$6&amp;"YZ=R"</f>
        <v>GRGOV20YZ=R</v>
      </c>
      <c r="X23" s="71" t="str">
        <f>LEFT(INDEX('C2D_list_curncy'!$D$11:$D$63,MATCH($B23,'C2D_list_curncy'!$B$11:$B$63,0)),2)&amp;"GOV"&amp;X$6&amp;"YZ=R"</f>
        <v>GRGOV21YZ=R</v>
      </c>
      <c r="Y23" s="71" t="str">
        <f>LEFT(INDEX('C2D_list_curncy'!$D$11:$D$63,MATCH($B23,'C2D_list_curncy'!$B$11:$B$63,0)),2)&amp;"GOV"&amp;Y$6&amp;"YZ=R"</f>
        <v>GRGOV22YZ=R</v>
      </c>
      <c r="Z23" s="71" t="str">
        <f>LEFT(INDEX('C2D_list_curncy'!$D$11:$D$63,MATCH($B23,'C2D_list_curncy'!$B$11:$B$63,0)),2)&amp;"GOV"&amp;Z$6&amp;"YZ=R"</f>
        <v>GRGOV23YZ=R</v>
      </c>
      <c r="AA23" s="71" t="str">
        <f>LEFT(INDEX('C2D_list_curncy'!$D$11:$D$63,MATCH($B23,'C2D_list_curncy'!$B$11:$B$63,0)),2)&amp;"GOV"&amp;AA$6&amp;"YZ=R"</f>
        <v>GRGOV24YZ=R</v>
      </c>
      <c r="AB23" s="71" t="str">
        <f>LEFT(INDEX('C2D_list_curncy'!$D$11:$D$63,MATCH($B23,'C2D_list_curncy'!$B$11:$B$63,0)),2)&amp;"GOV"&amp;AB$6&amp;"YZ=R"</f>
        <v>GRGOV25YZ=R</v>
      </c>
      <c r="AC23" s="71" t="str">
        <f>LEFT(INDEX('C2D_list_curncy'!$D$11:$D$63,MATCH($B23,'C2D_list_curncy'!$B$11:$B$63,0)),2)&amp;"GOV"&amp;AC$6&amp;"YZ=R"</f>
        <v>GRGOV26YZ=R</v>
      </c>
      <c r="AD23" s="71" t="str">
        <f>LEFT(INDEX('C2D_list_curncy'!$D$11:$D$63,MATCH($B23,'C2D_list_curncy'!$B$11:$B$63,0)),2)&amp;"GOV"&amp;AD$6&amp;"YZ=R"</f>
        <v>GRGOV27YZ=R</v>
      </c>
      <c r="AE23" s="71" t="str">
        <f>LEFT(INDEX('C2D_list_curncy'!$D$11:$D$63,MATCH($B23,'C2D_list_curncy'!$B$11:$B$63,0)),2)&amp;"GOV"&amp;AE$6&amp;"YZ=R"</f>
        <v>GRGOV28YZ=R</v>
      </c>
      <c r="AF23" s="71" t="str">
        <f>LEFT(INDEX('C2D_list_curncy'!$D$11:$D$63,MATCH($B23,'C2D_list_curncy'!$B$11:$B$63,0)),2)&amp;"GOV"&amp;AF$6&amp;"YZ=R"</f>
        <v>GRGOV29YZ=R</v>
      </c>
      <c r="AG23" s="71" t="str">
        <f>LEFT(INDEX('C2D_list_curncy'!$D$11:$D$63,MATCH($B23,'C2D_list_curncy'!$B$11:$B$63,0)),2)&amp;"GOV"&amp;AG$6&amp;"YZ=R"</f>
        <v>GRGOV30YZ=R</v>
      </c>
      <c r="AH23" s="71" t="str">
        <f>LEFT(INDEX('C2D_list_curncy'!$D$11:$D$63,MATCH($B23,'C2D_list_curncy'!$B$11:$B$63,0)),2)&amp;"GOV"&amp;AH$6&amp;"YZ=R"</f>
        <v>GRGOV31YZ=R</v>
      </c>
      <c r="AI23" s="71" t="str">
        <f>LEFT(INDEX('C2D_list_curncy'!$D$11:$D$63,MATCH($B23,'C2D_list_curncy'!$B$11:$B$63,0)),2)&amp;"GOV"&amp;AI$6&amp;"YZ=R"</f>
        <v>GRGOV32YZ=R</v>
      </c>
      <c r="AJ23" s="71" t="str">
        <f>LEFT(INDEX('C2D_list_curncy'!$D$11:$D$63,MATCH($B23,'C2D_list_curncy'!$B$11:$B$63,0)),2)&amp;"GOV"&amp;AJ$6&amp;"YZ=R"</f>
        <v>GRGOV33YZ=R</v>
      </c>
      <c r="AK23" s="71" t="str">
        <f>LEFT(INDEX('C2D_list_curncy'!$D$11:$D$63,MATCH($B23,'C2D_list_curncy'!$B$11:$B$63,0)),2)&amp;"GOV"&amp;AK$6&amp;"YZ=R"</f>
        <v>GRGOV34YZ=R</v>
      </c>
      <c r="AL23" s="71" t="str">
        <f>LEFT(INDEX('C2D_list_curncy'!$D$11:$D$63,MATCH($B23,'C2D_list_curncy'!$B$11:$B$63,0)),2)&amp;"GOV"&amp;AL$6&amp;"YZ=R"</f>
        <v>GRGOV35YZ=R</v>
      </c>
      <c r="AM23" s="71" t="str">
        <f>LEFT(INDEX('C2D_list_curncy'!$D$11:$D$63,MATCH($B23,'C2D_list_curncy'!$B$11:$B$63,0)),2)&amp;"GOV"&amp;AM$6&amp;"YZ=R"</f>
        <v>GRGOV36YZ=R</v>
      </c>
      <c r="AN23" s="71" t="str">
        <f>LEFT(INDEX('C2D_list_curncy'!$D$11:$D$63,MATCH($B23,'C2D_list_curncy'!$B$11:$B$63,0)),2)&amp;"GOV"&amp;AN$6&amp;"YZ=R"</f>
        <v>GRGOV37YZ=R</v>
      </c>
      <c r="AO23" s="71" t="str">
        <f>LEFT(INDEX('C2D_list_curncy'!$D$11:$D$63,MATCH($B23,'C2D_list_curncy'!$B$11:$B$63,0)),2)&amp;"GOV"&amp;AO$6&amp;"YZ=R"</f>
        <v>GRGOV38YZ=R</v>
      </c>
      <c r="AP23" s="71" t="str">
        <f>LEFT(INDEX('C2D_list_curncy'!$D$11:$D$63,MATCH($B23,'C2D_list_curncy'!$B$11:$B$63,0)),2)&amp;"GOV"&amp;AP$6&amp;"YZ=R"</f>
        <v>GRGOV39YZ=R</v>
      </c>
      <c r="AQ23" s="71" t="str">
        <f>LEFT(INDEX('C2D_list_curncy'!$D$11:$D$63,MATCH($B23,'C2D_list_curncy'!$B$11:$B$63,0)),2)&amp;"GOV"&amp;AQ$6&amp;"YZ=R"</f>
        <v>GRGOV40YZ=R</v>
      </c>
      <c r="AR23" s="71" t="str">
        <f>LEFT(INDEX('C2D_list_curncy'!$D$11:$D$63,MATCH($B23,'C2D_list_curncy'!$B$11:$B$63,0)),2)&amp;"GOV"&amp;AR$6&amp;"YZ=R"</f>
        <v>GRGOV41YZ=R</v>
      </c>
      <c r="AS23" s="71" t="str">
        <f>LEFT(INDEX('C2D_list_curncy'!$D$11:$D$63,MATCH($B23,'C2D_list_curncy'!$B$11:$B$63,0)),2)&amp;"GOV"&amp;AS$6&amp;"YZ=R"</f>
        <v>GRGOV42YZ=R</v>
      </c>
      <c r="AT23" s="71" t="str">
        <f>LEFT(INDEX('C2D_list_curncy'!$D$11:$D$63,MATCH($B23,'C2D_list_curncy'!$B$11:$B$63,0)),2)&amp;"GOV"&amp;AT$6&amp;"YZ=R"</f>
        <v>GRGOV43YZ=R</v>
      </c>
      <c r="AU23" s="71" t="str">
        <f>LEFT(INDEX('C2D_list_curncy'!$D$11:$D$63,MATCH($B23,'C2D_list_curncy'!$B$11:$B$63,0)),2)&amp;"GOV"&amp;AU$6&amp;"YZ=R"</f>
        <v>GRGOV44YZ=R</v>
      </c>
      <c r="AV23" s="71" t="str">
        <f>LEFT(INDEX('C2D_list_curncy'!$D$11:$D$63,MATCH($B23,'C2D_list_curncy'!$B$11:$B$63,0)),2)&amp;"GOV"&amp;AV$6&amp;"YZ=R"</f>
        <v>GRGOV45YZ=R</v>
      </c>
      <c r="AW23" s="71" t="str">
        <f>LEFT(INDEX('C2D_list_curncy'!$D$11:$D$63,MATCH($B23,'C2D_list_curncy'!$B$11:$B$63,0)),2)&amp;"GOV"&amp;AW$6&amp;"YZ=R"</f>
        <v>GRGOV46YZ=R</v>
      </c>
      <c r="AX23" s="71" t="str">
        <f>LEFT(INDEX('C2D_list_curncy'!$D$11:$D$63,MATCH($B23,'C2D_list_curncy'!$B$11:$B$63,0)),2)&amp;"GOV"&amp;AX$6&amp;"YZ=R"</f>
        <v>GRGOV47YZ=R</v>
      </c>
      <c r="AY23" s="71" t="str">
        <f>LEFT(INDEX('C2D_list_curncy'!$D$11:$D$63,MATCH($B23,'C2D_list_curncy'!$B$11:$B$63,0)),2)&amp;"GOV"&amp;AY$6&amp;"YZ=R"</f>
        <v>GRGOV48YZ=R</v>
      </c>
      <c r="AZ23" s="71" t="str">
        <f>LEFT(INDEX('C2D_list_curncy'!$D$11:$D$63,MATCH($B23,'C2D_list_curncy'!$B$11:$B$63,0)),2)&amp;"GOV"&amp;AZ$6&amp;"YZ=R"</f>
        <v>GRGOV49YZ=R</v>
      </c>
      <c r="BA23" s="71" t="str">
        <f>LEFT(INDEX('C2D_list_curncy'!$D$11:$D$63,MATCH($B23,'C2D_list_curncy'!$B$11:$B$63,0)),2)&amp;"GOV"&amp;BA$6&amp;"YZ=R"</f>
        <v>GRGOV50YZ=R</v>
      </c>
      <c r="BB23" s="71" t="str">
        <f>LEFT(INDEX('C2D_list_curncy'!$D$11:$D$63,MATCH($B23,'C2D_list_curncy'!$B$11:$B$63,0)),2)&amp;"GOV"&amp;BB$6&amp;"YZ=R"</f>
        <v>GRGOV51YZ=R</v>
      </c>
      <c r="BC23" s="71" t="str">
        <f>LEFT(INDEX('C2D_list_curncy'!$D$11:$D$63,MATCH($B23,'C2D_list_curncy'!$B$11:$B$63,0)),2)&amp;"GOV"&amp;BC$6&amp;"YZ=R"</f>
        <v>GRGOV52YZ=R</v>
      </c>
      <c r="BD23" s="71" t="str">
        <f>LEFT(INDEX('C2D_list_curncy'!$D$11:$D$63,MATCH($B23,'C2D_list_curncy'!$B$11:$B$63,0)),2)&amp;"GOV"&amp;BD$6&amp;"YZ=R"</f>
        <v>GRGOV53YZ=R</v>
      </c>
      <c r="BE23" s="71" t="str">
        <f>LEFT(INDEX('C2D_list_curncy'!$D$11:$D$63,MATCH($B23,'C2D_list_curncy'!$B$11:$B$63,0)),2)&amp;"GOV"&amp;BE$6&amp;"YZ=R"</f>
        <v>GRGOV54YZ=R</v>
      </c>
      <c r="BF23" s="71" t="str">
        <f>LEFT(INDEX('C2D_list_curncy'!$D$11:$D$63,MATCH($B23,'C2D_list_curncy'!$B$11:$B$63,0)),2)&amp;"GOV"&amp;BF$6&amp;"YZ=R"</f>
        <v>GRGOV55YZ=R</v>
      </c>
      <c r="BG23" s="71" t="str">
        <f>LEFT(INDEX('C2D_list_curncy'!$D$11:$D$63,MATCH($B23,'C2D_list_curncy'!$B$11:$B$63,0)),2)&amp;"GOV"&amp;BG$6&amp;"YZ=R"</f>
        <v>GRGOV56YZ=R</v>
      </c>
      <c r="BH23" s="71" t="str">
        <f>LEFT(INDEX('C2D_list_curncy'!$D$11:$D$63,MATCH($B23,'C2D_list_curncy'!$B$11:$B$63,0)),2)&amp;"GOV"&amp;BH$6&amp;"YZ=R"</f>
        <v>GRGOV57YZ=R</v>
      </c>
      <c r="BI23" s="71" t="str">
        <f>LEFT(INDEX('C2D_list_curncy'!$D$11:$D$63,MATCH($B23,'C2D_list_curncy'!$B$11:$B$63,0)),2)&amp;"GOV"&amp;BI$6&amp;"YZ=R"</f>
        <v>GRGOV58YZ=R</v>
      </c>
      <c r="BJ23" s="71" t="str">
        <f>LEFT(INDEX('C2D_list_curncy'!$D$11:$D$63,MATCH($B23,'C2D_list_curncy'!$B$11:$B$63,0)),2)&amp;"GOV"&amp;BJ$6&amp;"YZ=R"</f>
        <v>GRGOV59YZ=R</v>
      </c>
      <c r="BK23" s="71" t="str">
        <f>LEFT(INDEX('C2D_list_curncy'!$D$11:$D$63,MATCH($B23,'C2D_list_curncy'!$B$11:$B$63,0)),2)&amp;"GOV"&amp;BK$6&amp;"YZ=R"</f>
        <v>GRGOV60YZ=R</v>
      </c>
    </row>
    <row r="24" spans="2:63" x14ac:dyDescent="0.25">
      <c r="B24" s="65" t="s">
        <v>17</v>
      </c>
      <c r="C24" s="69">
        <v>14</v>
      </c>
      <c r="D24" s="71" t="str">
        <f>LEFT(INDEX('C2D_list_curncy'!$D$11:$D$63,MATCH($B24,'C2D_list_curncy'!$B$11:$B$63,0)),2)&amp;"GOV"&amp;D$6&amp;"YZ=R"</f>
        <v>HUGOV1YZ=R</v>
      </c>
      <c r="E24" s="71" t="str">
        <f>LEFT(INDEX('C2D_list_curncy'!$D$11:$D$63,MATCH($B24,'C2D_list_curncy'!$B$11:$B$63,0)),2)&amp;"GOV"&amp;E$6&amp;"YZ=R"</f>
        <v>HUGOV2YZ=R</v>
      </c>
      <c r="F24" s="71" t="str">
        <f>LEFT(INDEX('C2D_list_curncy'!$D$11:$D$63,MATCH($B24,'C2D_list_curncy'!$B$11:$B$63,0)),2)&amp;"GOV"&amp;F$6&amp;"YZ=R"</f>
        <v>HUGOV3YZ=R</v>
      </c>
      <c r="G24" s="71" t="str">
        <f>LEFT(INDEX('C2D_list_curncy'!$D$11:$D$63,MATCH($B24,'C2D_list_curncy'!$B$11:$B$63,0)),2)&amp;"GOV"&amp;G$6&amp;"YZ=R"</f>
        <v>HUGOV4YZ=R</v>
      </c>
      <c r="H24" s="71" t="str">
        <f>LEFT(INDEX('C2D_list_curncy'!$D$11:$D$63,MATCH($B24,'C2D_list_curncy'!$B$11:$B$63,0)),2)&amp;"GOV"&amp;H$6&amp;"YZ=R"</f>
        <v>HUGOV5YZ=R</v>
      </c>
      <c r="I24" s="71" t="str">
        <f>LEFT(INDEX('C2D_list_curncy'!$D$11:$D$63,MATCH($B24,'C2D_list_curncy'!$B$11:$B$63,0)),2)&amp;"GOV"&amp;I$6&amp;"YZ=R"</f>
        <v>HUGOV6YZ=R</v>
      </c>
      <c r="J24" s="71" t="str">
        <f>LEFT(INDEX('C2D_list_curncy'!$D$11:$D$63,MATCH($B24,'C2D_list_curncy'!$B$11:$B$63,0)),2)&amp;"GOV"&amp;J$6&amp;"YZ=R"</f>
        <v>HUGOV7YZ=R</v>
      </c>
      <c r="K24" s="71" t="str">
        <f>LEFT(INDEX('C2D_list_curncy'!$D$11:$D$63,MATCH($B24,'C2D_list_curncy'!$B$11:$B$63,0)),2)&amp;"GOV"&amp;K$6&amp;"YZ=R"</f>
        <v>HUGOV8YZ=R</v>
      </c>
      <c r="L24" s="71" t="str">
        <f>LEFT(INDEX('C2D_list_curncy'!$D$11:$D$63,MATCH($B24,'C2D_list_curncy'!$B$11:$B$63,0)),2)&amp;"GOV"&amp;L$6&amp;"YZ=R"</f>
        <v>HUGOV9YZ=R</v>
      </c>
      <c r="M24" s="71" t="str">
        <f>LEFT(INDEX('C2D_list_curncy'!$D$11:$D$63,MATCH($B24,'C2D_list_curncy'!$B$11:$B$63,0)),2)&amp;"GOV"&amp;M$6&amp;"YZ=R"</f>
        <v>HUGOV10YZ=R</v>
      </c>
      <c r="N24" s="71" t="str">
        <f>LEFT(INDEX('C2D_list_curncy'!$D$11:$D$63,MATCH($B24,'C2D_list_curncy'!$B$11:$B$63,0)),2)&amp;"GOV"&amp;N$6&amp;"YZ=R"</f>
        <v>HUGOV11YZ=R</v>
      </c>
      <c r="O24" s="71" t="str">
        <f>LEFT(INDEX('C2D_list_curncy'!$D$11:$D$63,MATCH($B24,'C2D_list_curncy'!$B$11:$B$63,0)),2)&amp;"GOV"&amp;O$6&amp;"YZ=R"</f>
        <v>HUGOV12YZ=R</v>
      </c>
      <c r="P24" s="71" t="str">
        <f>LEFT(INDEX('C2D_list_curncy'!$D$11:$D$63,MATCH($B24,'C2D_list_curncy'!$B$11:$B$63,0)),2)&amp;"GOV"&amp;P$6&amp;"YZ=R"</f>
        <v>HUGOV13YZ=R</v>
      </c>
      <c r="Q24" s="71" t="str">
        <f>LEFT(INDEX('C2D_list_curncy'!$D$11:$D$63,MATCH($B24,'C2D_list_curncy'!$B$11:$B$63,0)),2)&amp;"GOV"&amp;Q$6&amp;"YZ=R"</f>
        <v>HUGOV14YZ=R</v>
      </c>
      <c r="R24" s="71" t="str">
        <f>LEFT(INDEX('C2D_list_curncy'!$D$11:$D$63,MATCH($B24,'C2D_list_curncy'!$B$11:$B$63,0)),2)&amp;"GOV"&amp;R$6&amp;"YZ=R"</f>
        <v>HUGOV15YZ=R</v>
      </c>
      <c r="S24" s="71" t="str">
        <f>LEFT(INDEX('C2D_list_curncy'!$D$11:$D$63,MATCH($B24,'C2D_list_curncy'!$B$11:$B$63,0)),2)&amp;"GOV"&amp;S$6&amp;"YZ=R"</f>
        <v>HUGOV16YZ=R</v>
      </c>
      <c r="T24" s="71" t="str">
        <f>LEFT(INDEX('C2D_list_curncy'!$D$11:$D$63,MATCH($B24,'C2D_list_curncy'!$B$11:$B$63,0)),2)&amp;"GOV"&amp;T$6&amp;"YZ=R"</f>
        <v>HUGOV17YZ=R</v>
      </c>
      <c r="U24" s="71" t="str">
        <f>LEFT(INDEX('C2D_list_curncy'!$D$11:$D$63,MATCH($B24,'C2D_list_curncy'!$B$11:$B$63,0)),2)&amp;"GOV"&amp;U$6&amp;"YZ=R"</f>
        <v>HUGOV18YZ=R</v>
      </c>
      <c r="V24" s="71" t="str">
        <f>LEFT(INDEX('C2D_list_curncy'!$D$11:$D$63,MATCH($B24,'C2D_list_curncy'!$B$11:$B$63,0)),2)&amp;"GOV"&amp;V$6&amp;"YZ=R"</f>
        <v>HUGOV19YZ=R</v>
      </c>
      <c r="W24" s="71" t="str">
        <f>LEFT(INDEX('C2D_list_curncy'!$D$11:$D$63,MATCH($B24,'C2D_list_curncy'!$B$11:$B$63,0)),2)&amp;"GOV"&amp;W$6&amp;"YZ=R"</f>
        <v>HUGOV20YZ=R</v>
      </c>
      <c r="X24" s="71" t="str">
        <f>LEFT(INDEX('C2D_list_curncy'!$D$11:$D$63,MATCH($B24,'C2D_list_curncy'!$B$11:$B$63,0)),2)&amp;"GOV"&amp;X$6&amp;"YZ=R"</f>
        <v>HUGOV21YZ=R</v>
      </c>
      <c r="Y24" s="71" t="str">
        <f>LEFT(INDEX('C2D_list_curncy'!$D$11:$D$63,MATCH($B24,'C2D_list_curncy'!$B$11:$B$63,0)),2)&amp;"GOV"&amp;Y$6&amp;"YZ=R"</f>
        <v>HUGOV22YZ=R</v>
      </c>
      <c r="Z24" s="71" t="str">
        <f>LEFT(INDEX('C2D_list_curncy'!$D$11:$D$63,MATCH($B24,'C2D_list_curncy'!$B$11:$B$63,0)),2)&amp;"GOV"&amp;Z$6&amp;"YZ=R"</f>
        <v>HUGOV23YZ=R</v>
      </c>
      <c r="AA24" s="71" t="str">
        <f>LEFT(INDEX('C2D_list_curncy'!$D$11:$D$63,MATCH($B24,'C2D_list_curncy'!$B$11:$B$63,0)),2)&amp;"GOV"&amp;AA$6&amp;"YZ=R"</f>
        <v>HUGOV24YZ=R</v>
      </c>
      <c r="AB24" s="71" t="str">
        <f>LEFT(INDEX('C2D_list_curncy'!$D$11:$D$63,MATCH($B24,'C2D_list_curncy'!$B$11:$B$63,0)),2)&amp;"GOV"&amp;AB$6&amp;"YZ=R"</f>
        <v>HUGOV25YZ=R</v>
      </c>
      <c r="AC24" s="71" t="str">
        <f>LEFT(INDEX('C2D_list_curncy'!$D$11:$D$63,MATCH($B24,'C2D_list_curncy'!$B$11:$B$63,0)),2)&amp;"GOV"&amp;AC$6&amp;"YZ=R"</f>
        <v>HUGOV26YZ=R</v>
      </c>
      <c r="AD24" s="71" t="str">
        <f>LEFT(INDEX('C2D_list_curncy'!$D$11:$D$63,MATCH($B24,'C2D_list_curncy'!$B$11:$B$63,0)),2)&amp;"GOV"&amp;AD$6&amp;"YZ=R"</f>
        <v>HUGOV27YZ=R</v>
      </c>
      <c r="AE24" s="71" t="str">
        <f>LEFT(INDEX('C2D_list_curncy'!$D$11:$D$63,MATCH($B24,'C2D_list_curncy'!$B$11:$B$63,0)),2)&amp;"GOV"&amp;AE$6&amp;"YZ=R"</f>
        <v>HUGOV28YZ=R</v>
      </c>
      <c r="AF24" s="71" t="str">
        <f>LEFT(INDEX('C2D_list_curncy'!$D$11:$D$63,MATCH($B24,'C2D_list_curncy'!$B$11:$B$63,0)),2)&amp;"GOV"&amp;AF$6&amp;"YZ=R"</f>
        <v>HUGOV29YZ=R</v>
      </c>
      <c r="AG24" s="71" t="str">
        <f>LEFT(INDEX('C2D_list_curncy'!$D$11:$D$63,MATCH($B24,'C2D_list_curncy'!$B$11:$B$63,0)),2)&amp;"GOV"&amp;AG$6&amp;"YZ=R"</f>
        <v>HUGOV30YZ=R</v>
      </c>
      <c r="AH24" s="71" t="str">
        <f>LEFT(INDEX('C2D_list_curncy'!$D$11:$D$63,MATCH($B24,'C2D_list_curncy'!$B$11:$B$63,0)),2)&amp;"GOV"&amp;AH$6&amp;"YZ=R"</f>
        <v>HUGOV31YZ=R</v>
      </c>
      <c r="AI24" s="71" t="str">
        <f>LEFT(INDEX('C2D_list_curncy'!$D$11:$D$63,MATCH($B24,'C2D_list_curncy'!$B$11:$B$63,0)),2)&amp;"GOV"&amp;AI$6&amp;"YZ=R"</f>
        <v>HUGOV32YZ=R</v>
      </c>
      <c r="AJ24" s="71" t="str">
        <f>LEFT(INDEX('C2D_list_curncy'!$D$11:$D$63,MATCH($B24,'C2D_list_curncy'!$B$11:$B$63,0)),2)&amp;"GOV"&amp;AJ$6&amp;"YZ=R"</f>
        <v>HUGOV33YZ=R</v>
      </c>
      <c r="AK24" s="71" t="str">
        <f>LEFT(INDEX('C2D_list_curncy'!$D$11:$D$63,MATCH($B24,'C2D_list_curncy'!$B$11:$B$63,0)),2)&amp;"GOV"&amp;AK$6&amp;"YZ=R"</f>
        <v>HUGOV34YZ=R</v>
      </c>
      <c r="AL24" s="71" t="str">
        <f>LEFT(INDEX('C2D_list_curncy'!$D$11:$D$63,MATCH($B24,'C2D_list_curncy'!$B$11:$B$63,0)),2)&amp;"GOV"&amp;AL$6&amp;"YZ=R"</f>
        <v>HUGOV35YZ=R</v>
      </c>
      <c r="AM24" s="71" t="str">
        <f>LEFT(INDEX('C2D_list_curncy'!$D$11:$D$63,MATCH($B24,'C2D_list_curncy'!$B$11:$B$63,0)),2)&amp;"GOV"&amp;AM$6&amp;"YZ=R"</f>
        <v>HUGOV36YZ=R</v>
      </c>
      <c r="AN24" s="71" t="str">
        <f>LEFT(INDEX('C2D_list_curncy'!$D$11:$D$63,MATCH($B24,'C2D_list_curncy'!$B$11:$B$63,0)),2)&amp;"GOV"&amp;AN$6&amp;"YZ=R"</f>
        <v>HUGOV37YZ=R</v>
      </c>
      <c r="AO24" s="71" t="str">
        <f>LEFT(INDEX('C2D_list_curncy'!$D$11:$D$63,MATCH($B24,'C2D_list_curncy'!$B$11:$B$63,0)),2)&amp;"GOV"&amp;AO$6&amp;"YZ=R"</f>
        <v>HUGOV38YZ=R</v>
      </c>
      <c r="AP24" s="71" t="str">
        <f>LEFT(INDEX('C2D_list_curncy'!$D$11:$D$63,MATCH($B24,'C2D_list_curncy'!$B$11:$B$63,0)),2)&amp;"GOV"&amp;AP$6&amp;"YZ=R"</f>
        <v>HUGOV39YZ=R</v>
      </c>
      <c r="AQ24" s="71" t="str">
        <f>LEFT(INDEX('C2D_list_curncy'!$D$11:$D$63,MATCH($B24,'C2D_list_curncy'!$B$11:$B$63,0)),2)&amp;"GOV"&amp;AQ$6&amp;"YZ=R"</f>
        <v>HUGOV40YZ=R</v>
      </c>
      <c r="AR24" s="71" t="str">
        <f>LEFT(INDEX('C2D_list_curncy'!$D$11:$D$63,MATCH($B24,'C2D_list_curncy'!$B$11:$B$63,0)),2)&amp;"GOV"&amp;AR$6&amp;"YZ=R"</f>
        <v>HUGOV41YZ=R</v>
      </c>
      <c r="AS24" s="71" t="str">
        <f>LEFT(INDEX('C2D_list_curncy'!$D$11:$D$63,MATCH($B24,'C2D_list_curncy'!$B$11:$B$63,0)),2)&amp;"GOV"&amp;AS$6&amp;"YZ=R"</f>
        <v>HUGOV42YZ=R</v>
      </c>
      <c r="AT24" s="71" t="str">
        <f>LEFT(INDEX('C2D_list_curncy'!$D$11:$D$63,MATCH($B24,'C2D_list_curncy'!$B$11:$B$63,0)),2)&amp;"GOV"&amp;AT$6&amp;"YZ=R"</f>
        <v>HUGOV43YZ=R</v>
      </c>
      <c r="AU24" s="71" t="str">
        <f>LEFT(INDEX('C2D_list_curncy'!$D$11:$D$63,MATCH($B24,'C2D_list_curncy'!$B$11:$B$63,0)),2)&amp;"GOV"&amp;AU$6&amp;"YZ=R"</f>
        <v>HUGOV44YZ=R</v>
      </c>
      <c r="AV24" s="71" t="str">
        <f>LEFT(INDEX('C2D_list_curncy'!$D$11:$D$63,MATCH($B24,'C2D_list_curncy'!$B$11:$B$63,0)),2)&amp;"GOV"&amp;AV$6&amp;"YZ=R"</f>
        <v>HUGOV45YZ=R</v>
      </c>
      <c r="AW24" s="71" t="str">
        <f>LEFT(INDEX('C2D_list_curncy'!$D$11:$D$63,MATCH($B24,'C2D_list_curncy'!$B$11:$B$63,0)),2)&amp;"GOV"&amp;AW$6&amp;"YZ=R"</f>
        <v>HUGOV46YZ=R</v>
      </c>
      <c r="AX24" s="71" t="str">
        <f>LEFT(INDEX('C2D_list_curncy'!$D$11:$D$63,MATCH($B24,'C2D_list_curncy'!$B$11:$B$63,0)),2)&amp;"GOV"&amp;AX$6&amp;"YZ=R"</f>
        <v>HUGOV47YZ=R</v>
      </c>
      <c r="AY24" s="71" t="str">
        <f>LEFT(INDEX('C2D_list_curncy'!$D$11:$D$63,MATCH($B24,'C2D_list_curncy'!$B$11:$B$63,0)),2)&amp;"GOV"&amp;AY$6&amp;"YZ=R"</f>
        <v>HUGOV48YZ=R</v>
      </c>
      <c r="AZ24" s="71" t="str">
        <f>LEFT(INDEX('C2D_list_curncy'!$D$11:$D$63,MATCH($B24,'C2D_list_curncy'!$B$11:$B$63,0)),2)&amp;"GOV"&amp;AZ$6&amp;"YZ=R"</f>
        <v>HUGOV49YZ=R</v>
      </c>
      <c r="BA24" s="71" t="str">
        <f>LEFT(INDEX('C2D_list_curncy'!$D$11:$D$63,MATCH($B24,'C2D_list_curncy'!$B$11:$B$63,0)),2)&amp;"GOV"&amp;BA$6&amp;"YZ=R"</f>
        <v>HUGOV50YZ=R</v>
      </c>
      <c r="BB24" s="71" t="str">
        <f>LEFT(INDEX('C2D_list_curncy'!$D$11:$D$63,MATCH($B24,'C2D_list_curncy'!$B$11:$B$63,0)),2)&amp;"GOV"&amp;BB$6&amp;"YZ=R"</f>
        <v>HUGOV51YZ=R</v>
      </c>
      <c r="BC24" s="71" t="str">
        <f>LEFT(INDEX('C2D_list_curncy'!$D$11:$D$63,MATCH($B24,'C2D_list_curncy'!$B$11:$B$63,0)),2)&amp;"GOV"&amp;BC$6&amp;"YZ=R"</f>
        <v>HUGOV52YZ=R</v>
      </c>
      <c r="BD24" s="71" t="str">
        <f>LEFT(INDEX('C2D_list_curncy'!$D$11:$D$63,MATCH($B24,'C2D_list_curncy'!$B$11:$B$63,0)),2)&amp;"GOV"&amp;BD$6&amp;"YZ=R"</f>
        <v>HUGOV53YZ=R</v>
      </c>
      <c r="BE24" s="71" t="str">
        <f>LEFT(INDEX('C2D_list_curncy'!$D$11:$D$63,MATCH($B24,'C2D_list_curncy'!$B$11:$B$63,0)),2)&amp;"GOV"&amp;BE$6&amp;"YZ=R"</f>
        <v>HUGOV54YZ=R</v>
      </c>
      <c r="BF24" s="71" t="str">
        <f>LEFT(INDEX('C2D_list_curncy'!$D$11:$D$63,MATCH($B24,'C2D_list_curncy'!$B$11:$B$63,0)),2)&amp;"GOV"&amp;BF$6&amp;"YZ=R"</f>
        <v>HUGOV55YZ=R</v>
      </c>
      <c r="BG24" s="71" t="str">
        <f>LEFT(INDEX('C2D_list_curncy'!$D$11:$D$63,MATCH($B24,'C2D_list_curncy'!$B$11:$B$63,0)),2)&amp;"GOV"&amp;BG$6&amp;"YZ=R"</f>
        <v>HUGOV56YZ=R</v>
      </c>
      <c r="BH24" s="71" t="str">
        <f>LEFT(INDEX('C2D_list_curncy'!$D$11:$D$63,MATCH($B24,'C2D_list_curncy'!$B$11:$B$63,0)),2)&amp;"GOV"&amp;BH$6&amp;"YZ=R"</f>
        <v>HUGOV57YZ=R</v>
      </c>
      <c r="BI24" s="71" t="str">
        <f>LEFT(INDEX('C2D_list_curncy'!$D$11:$D$63,MATCH($B24,'C2D_list_curncy'!$B$11:$B$63,0)),2)&amp;"GOV"&amp;BI$6&amp;"YZ=R"</f>
        <v>HUGOV58YZ=R</v>
      </c>
      <c r="BJ24" s="71" t="str">
        <f>LEFT(INDEX('C2D_list_curncy'!$D$11:$D$63,MATCH($B24,'C2D_list_curncy'!$B$11:$B$63,0)),2)&amp;"GOV"&amp;BJ$6&amp;"YZ=R"</f>
        <v>HUGOV59YZ=R</v>
      </c>
      <c r="BK24" s="71" t="str">
        <f>LEFT(INDEX('C2D_list_curncy'!$D$11:$D$63,MATCH($B24,'C2D_list_curncy'!$B$11:$B$63,0)),2)&amp;"GOV"&amp;BK$6&amp;"YZ=R"</f>
        <v>HUGOV60YZ=R</v>
      </c>
    </row>
    <row r="25" spans="2:63" x14ac:dyDescent="0.25">
      <c r="B25" s="65" t="s">
        <v>94</v>
      </c>
      <c r="C25" s="69">
        <v>15</v>
      </c>
      <c r="D25" s="71" t="s">
        <v>883</v>
      </c>
      <c r="E25" s="71" t="s">
        <v>884</v>
      </c>
      <c r="F25" s="71" t="s">
        <v>885</v>
      </c>
      <c r="G25" s="71" t="s">
        <v>886</v>
      </c>
      <c r="H25" s="71" t="s">
        <v>887</v>
      </c>
      <c r="I25" s="71" t="s">
        <v>888</v>
      </c>
      <c r="J25" s="71" t="s">
        <v>889</v>
      </c>
      <c r="K25" s="71" t="s">
        <v>890</v>
      </c>
      <c r="L25" s="71" t="s">
        <v>891</v>
      </c>
      <c r="M25" s="71" t="s">
        <v>892</v>
      </c>
      <c r="N25" s="71" t="s">
        <v>893</v>
      </c>
      <c r="O25" s="71" t="s">
        <v>894</v>
      </c>
      <c r="P25" s="71" t="s">
        <v>895</v>
      </c>
      <c r="Q25" s="71" t="s">
        <v>896</v>
      </c>
      <c r="R25" s="71" t="s">
        <v>897</v>
      </c>
      <c r="S25" s="71" t="s">
        <v>898</v>
      </c>
      <c r="T25" s="71" t="s">
        <v>899</v>
      </c>
      <c r="U25" s="71" t="s">
        <v>900</v>
      </c>
      <c r="V25" s="71" t="s">
        <v>901</v>
      </c>
      <c r="W25" s="71" t="s">
        <v>902</v>
      </c>
      <c r="X25" s="71" t="s">
        <v>903</v>
      </c>
      <c r="Y25" s="71" t="s">
        <v>904</v>
      </c>
      <c r="Z25" s="71" t="s">
        <v>905</v>
      </c>
      <c r="AA25" s="71" t="s">
        <v>906</v>
      </c>
      <c r="AB25" s="71" t="s">
        <v>907</v>
      </c>
      <c r="AC25" s="71" t="s">
        <v>908</v>
      </c>
      <c r="AD25" s="71" t="s">
        <v>909</v>
      </c>
      <c r="AE25" s="71" t="s">
        <v>910</v>
      </c>
      <c r="AF25" s="71" t="s">
        <v>911</v>
      </c>
      <c r="AG25" s="71" t="s">
        <v>912</v>
      </c>
      <c r="AH25" s="71" t="s">
        <v>913</v>
      </c>
      <c r="AI25" s="71" t="s">
        <v>914</v>
      </c>
      <c r="AJ25" s="71" t="s">
        <v>915</v>
      </c>
      <c r="AK25" s="71" t="s">
        <v>916</v>
      </c>
      <c r="AL25" s="71" t="s">
        <v>917</v>
      </c>
      <c r="AM25" s="71" t="s">
        <v>918</v>
      </c>
      <c r="AN25" s="71" t="s">
        <v>919</v>
      </c>
      <c r="AO25" s="71" t="s">
        <v>920</v>
      </c>
      <c r="AP25" s="71" t="s">
        <v>921</v>
      </c>
      <c r="AQ25" s="71" t="s">
        <v>922</v>
      </c>
      <c r="AR25" s="71" t="s">
        <v>923</v>
      </c>
      <c r="AS25" s="71" t="s">
        <v>924</v>
      </c>
      <c r="AT25" s="71" t="s">
        <v>925</v>
      </c>
      <c r="AU25" s="71" t="s">
        <v>926</v>
      </c>
      <c r="AV25" s="71" t="s">
        <v>927</v>
      </c>
      <c r="AW25" s="71" t="s">
        <v>928</v>
      </c>
      <c r="AX25" s="71" t="s">
        <v>929</v>
      </c>
      <c r="AY25" s="71" t="s">
        <v>930</v>
      </c>
      <c r="AZ25" s="71" t="s">
        <v>931</v>
      </c>
      <c r="BA25" s="71" t="s">
        <v>932</v>
      </c>
      <c r="BB25" s="71" t="s">
        <v>933</v>
      </c>
      <c r="BC25" s="71" t="s">
        <v>934</v>
      </c>
      <c r="BD25" s="71" t="s">
        <v>935</v>
      </c>
      <c r="BE25" s="71" t="s">
        <v>936</v>
      </c>
      <c r="BF25" s="71" t="s">
        <v>937</v>
      </c>
      <c r="BG25" s="71" t="s">
        <v>938</v>
      </c>
      <c r="BH25" s="71" t="s">
        <v>939</v>
      </c>
      <c r="BI25" s="71" t="s">
        <v>940</v>
      </c>
      <c r="BJ25" s="71" t="s">
        <v>941</v>
      </c>
      <c r="BK25" s="71" t="s">
        <v>942</v>
      </c>
    </row>
    <row r="26" spans="2:63" x14ac:dyDescent="0.25">
      <c r="B26" s="65" t="s">
        <v>545</v>
      </c>
      <c r="C26" s="69">
        <v>16</v>
      </c>
      <c r="D26" s="71" t="str">
        <f>LEFT(INDEX('C2D_list_curncy'!$D$11:$D$63,MATCH($B26,'C2D_list_curncy'!$B$11:$B$63,0)),2)&amp;"GOV"&amp;D$6&amp;"YZ=R"</f>
        <v>IEGOV1YZ=R</v>
      </c>
      <c r="E26" s="71" t="str">
        <f>LEFT(INDEX('C2D_list_curncy'!$D$11:$D$63,MATCH($B26,'C2D_list_curncy'!$B$11:$B$63,0)),2)&amp;"GOV"&amp;E$6&amp;"YZ=R"</f>
        <v>IEGOV2YZ=R</v>
      </c>
      <c r="F26" s="71" t="str">
        <f>LEFT(INDEX('C2D_list_curncy'!$D$11:$D$63,MATCH($B26,'C2D_list_curncy'!$B$11:$B$63,0)),2)&amp;"GOV"&amp;F$6&amp;"YZ=R"</f>
        <v>IEGOV3YZ=R</v>
      </c>
      <c r="G26" s="71" t="str">
        <f>LEFT(INDEX('C2D_list_curncy'!$D$11:$D$63,MATCH($B26,'C2D_list_curncy'!$B$11:$B$63,0)),2)&amp;"GOV"&amp;G$6&amp;"YZ=R"</f>
        <v>IEGOV4YZ=R</v>
      </c>
      <c r="H26" s="71" t="str">
        <f>LEFT(INDEX('C2D_list_curncy'!$D$11:$D$63,MATCH($B26,'C2D_list_curncy'!$B$11:$B$63,0)),2)&amp;"GOV"&amp;H$6&amp;"YZ=R"</f>
        <v>IEGOV5YZ=R</v>
      </c>
      <c r="I26" s="71" t="str">
        <f>LEFT(INDEX('C2D_list_curncy'!$D$11:$D$63,MATCH($B26,'C2D_list_curncy'!$B$11:$B$63,0)),2)&amp;"GOV"&amp;I$6&amp;"YZ=R"</f>
        <v>IEGOV6YZ=R</v>
      </c>
      <c r="J26" s="71" t="str">
        <f>LEFT(INDEX('C2D_list_curncy'!$D$11:$D$63,MATCH($B26,'C2D_list_curncy'!$B$11:$B$63,0)),2)&amp;"GOV"&amp;J$6&amp;"YZ=R"</f>
        <v>IEGOV7YZ=R</v>
      </c>
      <c r="K26" s="71" t="str">
        <f>LEFT(INDEX('C2D_list_curncy'!$D$11:$D$63,MATCH($B26,'C2D_list_curncy'!$B$11:$B$63,0)),2)&amp;"GOV"&amp;K$6&amp;"YZ=R"</f>
        <v>IEGOV8YZ=R</v>
      </c>
      <c r="L26" s="71" t="str">
        <f>LEFT(INDEX('C2D_list_curncy'!$D$11:$D$63,MATCH($B26,'C2D_list_curncy'!$B$11:$B$63,0)),2)&amp;"GOV"&amp;L$6&amp;"YZ=R"</f>
        <v>IEGOV9YZ=R</v>
      </c>
      <c r="M26" s="71" t="str">
        <f>LEFT(INDEX('C2D_list_curncy'!$D$11:$D$63,MATCH($B26,'C2D_list_curncy'!$B$11:$B$63,0)),2)&amp;"GOV"&amp;M$6&amp;"YZ=R"</f>
        <v>IEGOV10YZ=R</v>
      </c>
      <c r="N26" s="71" t="str">
        <f>LEFT(INDEX('C2D_list_curncy'!$D$11:$D$63,MATCH($B26,'C2D_list_curncy'!$B$11:$B$63,0)),2)&amp;"GOV"&amp;N$6&amp;"YZ=R"</f>
        <v>IEGOV11YZ=R</v>
      </c>
      <c r="O26" s="71" t="str">
        <f>LEFT(INDEX('C2D_list_curncy'!$D$11:$D$63,MATCH($B26,'C2D_list_curncy'!$B$11:$B$63,0)),2)&amp;"GOV"&amp;O$6&amp;"YZ=R"</f>
        <v>IEGOV12YZ=R</v>
      </c>
      <c r="P26" s="71" t="str">
        <f>LEFT(INDEX('C2D_list_curncy'!$D$11:$D$63,MATCH($B26,'C2D_list_curncy'!$B$11:$B$63,0)),2)&amp;"GOV"&amp;P$6&amp;"YZ=R"</f>
        <v>IEGOV13YZ=R</v>
      </c>
      <c r="Q26" s="71" t="str">
        <f>LEFT(INDEX('C2D_list_curncy'!$D$11:$D$63,MATCH($B26,'C2D_list_curncy'!$B$11:$B$63,0)),2)&amp;"GOV"&amp;Q$6&amp;"YZ=R"</f>
        <v>IEGOV14YZ=R</v>
      </c>
      <c r="R26" s="71" t="str">
        <f>LEFT(INDEX('C2D_list_curncy'!$D$11:$D$63,MATCH($B26,'C2D_list_curncy'!$B$11:$B$63,0)),2)&amp;"GOV"&amp;R$6&amp;"YZ=R"</f>
        <v>IEGOV15YZ=R</v>
      </c>
      <c r="S26" s="71" t="str">
        <f>LEFT(INDEX('C2D_list_curncy'!$D$11:$D$63,MATCH($B26,'C2D_list_curncy'!$B$11:$B$63,0)),2)&amp;"GOV"&amp;S$6&amp;"YZ=R"</f>
        <v>IEGOV16YZ=R</v>
      </c>
      <c r="T26" s="71" t="str">
        <f>LEFT(INDEX('C2D_list_curncy'!$D$11:$D$63,MATCH($B26,'C2D_list_curncy'!$B$11:$B$63,0)),2)&amp;"GOV"&amp;T$6&amp;"YZ=R"</f>
        <v>IEGOV17YZ=R</v>
      </c>
      <c r="U26" s="71" t="str">
        <f>LEFT(INDEX('C2D_list_curncy'!$D$11:$D$63,MATCH($B26,'C2D_list_curncy'!$B$11:$B$63,0)),2)&amp;"GOV"&amp;U$6&amp;"YZ=R"</f>
        <v>IEGOV18YZ=R</v>
      </c>
      <c r="V26" s="71" t="str">
        <f>LEFT(INDEX('C2D_list_curncy'!$D$11:$D$63,MATCH($B26,'C2D_list_curncy'!$B$11:$B$63,0)),2)&amp;"GOV"&amp;V$6&amp;"YZ=R"</f>
        <v>IEGOV19YZ=R</v>
      </c>
      <c r="W26" s="71" t="str">
        <f>LEFT(INDEX('C2D_list_curncy'!$D$11:$D$63,MATCH($B26,'C2D_list_curncy'!$B$11:$B$63,0)),2)&amp;"GOV"&amp;W$6&amp;"YZ=R"</f>
        <v>IEGOV20YZ=R</v>
      </c>
      <c r="X26" s="71" t="str">
        <f>LEFT(INDEX('C2D_list_curncy'!$D$11:$D$63,MATCH($B26,'C2D_list_curncy'!$B$11:$B$63,0)),2)&amp;"GOV"&amp;X$6&amp;"YZ=R"</f>
        <v>IEGOV21YZ=R</v>
      </c>
      <c r="Y26" s="71" t="str">
        <f>LEFT(INDEX('C2D_list_curncy'!$D$11:$D$63,MATCH($B26,'C2D_list_curncy'!$B$11:$B$63,0)),2)&amp;"GOV"&amp;Y$6&amp;"YZ=R"</f>
        <v>IEGOV22YZ=R</v>
      </c>
      <c r="Z26" s="71" t="str">
        <f>LEFT(INDEX('C2D_list_curncy'!$D$11:$D$63,MATCH($B26,'C2D_list_curncy'!$B$11:$B$63,0)),2)&amp;"GOV"&amp;Z$6&amp;"YZ=R"</f>
        <v>IEGOV23YZ=R</v>
      </c>
      <c r="AA26" s="71" t="str">
        <f>LEFT(INDEX('C2D_list_curncy'!$D$11:$D$63,MATCH($B26,'C2D_list_curncy'!$B$11:$B$63,0)),2)&amp;"GOV"&amp;AA$6&amp;"YZ=R"</f>
        <v>IEGOV24YZ=R</v>
      </c>
      <c r="AB26" s="71" t="str">
        <f>LEFT(INDEX('C2D_list_curncy'!$D$11:$D$63,MATCH($B26,'C2D_list_curncy'!$B$11:$B$63,0)),2)&amp;"GOV"&amp;AB$6&amp;"YZ=R"</f>
        <v>IEGOV25YZ=R</v>
      </c>
      <c r="AC26" s="71" t="str">
        <f>LEFT(INDEX('C2D_list_curncy'!$D$11:$D$63,MATCH($B26,'C2D_list_curncy'!$B$11:$B$63,0)),2)&amp;"GOV"&amp;AC$6&amp;"YZ=R"</f>
        <v>IEGOV26YZ=R</v>
      </c>
      <c r="AD26" s="71" t="str">
        <f>LEFT(INDEX('C2D_list_curncy'!$D$11:$D$63,MATCH($B26,'C2D_list_curncy'!$B$11:$B$63,0)),2)&amp;"GOV"&amp;AD$6&amp;"YZ=R"</f>
        <v>IEGOV27YZ=R</v>
      </c>
      <c r="AE26" s="71" t="str">
        <f>LEFT(INDEX('C2D_list_curncy'!$D$11:$D$63,MATCH($B26,'C2D_list_curncy'!$B$11:$B$63,0)),2)&amp;"GOV"&amp;AE$6&amp;"YZ=R"</f>
        <v>IEGOV28YZ=R</v>
      </c>
      <c r="AF26" s="71" t="str">
        <f>LEFT(INDEX('C2D_list_curncy'!$D$11:$D$63,MATCH($B26,'C2D_list_curncy'!$B$11:$B$63,0)),2)&amp;"GOV"&amp;AF$6&amp;"YZ=R"</f>
        <v>IEGOV29YZ=R</v>
      </c>
      <c r="AG26" s="71" t="str">
        <f>LEFT(INDEX('C2D_list_curncy'!$D$11:$D$63,MATCH($B26,'C2D_list_curncy'!$B$11:$B$63,0)),2)&amp;"GOV"&amp;AG$6&amp;"YZ=R"</f>
        <v>IEGOV30YZ=R</v>
      </c>
      <c r="AH26" s="71" t="str">
        <f>LEFT(INDEX('C2D_list_curncy'!$D$11:$D$63,MATCH($B26,'C2D_list_curncy'!$B$11:$B$63,0)),2)&amp;"GOV"&amp;AH$6&amp;"YZ=R"</f>
        <v>IEGOV31YZ=R</v>
      </c>
      <c r="AI26" s="71" t="str">
        <f>LEFT(INDEX('C2D_list_curncy'!$D$11:$D$63,MATCH($B26,'C2D_list_curncy'!$B$11:$B$63,0)),2)&amp;"GOV"&amp;AI$6&amp;"YZ=R"</f>
        <v>IEGOV32YZ=R</v>
      </c>
      <c r="AJ26" s="71" t="str">
        <f>LEFT(INDEX('C2D_list_curncy'!$D$11:$D$63,MATCH($B26,'C2D_list_curncy'!$B$11:$B$63,0)),2)&amp;"GOV"&amp;AJ$6&amp;"YZ=R"</f>
        <v>IEGOV33YZ=R</v>
      </c>
      <c r="AK26" s="71" t="str">
        <f>LEFT(INDEX('C2D_list_curncy'!$D$11:$D$63,MATCH($B26,'C2D_list_curncy'!$B$11:$B$63,0)),2)&amp;"GOV"&amp;AK$6&amp;"YZ=R"</f>
        <v>IEGOV34YZ=R</v>
      </c>
      <c r="AL26" s="71" t="str">
        <f>LEFT(INDEX('C2D_list_curncy'!$D$11:$D$63,MATCH($B26,'C2D_list_curncy'!$B$11:$B$63,0)),2)&amp;"GOV"&amp;AL$6&amp;"YZ=R"</f>
        <v>IEGOV35YZ=R</v>
      </c>
      <c r="AM26" s="71" t="str">
        <f>LEFT(INDEX('C2D_list_curncy'!$D$11:$D$63,MATCH($B26,'C2D_list_curncy'!$B$11:$B$63,0)),2)&amp;"GOV"&amp;AM$6&amp;"YZ=R"</f>
        <v>IEGOV36YZ=R</v>
      </c>
      <c r="AN26" s="71" t="str">
        <f>LEFT(INDEX('C2D_list_curncy'!$D$11:$D$63,MATCH($B26,'C2D_list_curncy'!$B$11:$B$63,0)),2)&amp;"GOV"&amp;AN$6&amp;"YZ=R"</f>
        <v>IEGOV37YZ=R</v>
      </c>
      <c r="AO26" s="71" t="str">
        <f>LEFT(INDEX('C2D_list_curncy'!$D$11:$D$63,MATCH($B26,'C2D_list_curncy'!$B$11:$B$63,0)),2)&amp;"GOV"&amp;AO$6&amp;"YZ=R"</f>
        <v>IEGOV38YZ=R</v>
      </c>
      <c r="AP26" s="71" t="str">
        <f>LEFT(INDEX('C2D_list_curncy'!$D$11:$D$63,MATCH($B26,'C2D_list_curncy'!$B$11:$B$63,0)),2)&amp;"GOV"&amp;AP$6&amp;"YZ=R"</f>
        <v>IEGOV39YZ=R</v>
      </c>
      <c r="AQ26" s="71" t="str">
        <f>LEFT(INDEX('C2D_list_curncy'!$D$11:$D$63,MATCH($B26,'C2D_list_curncy'!$B$11:$B$63,0)),2)&amp;"GOV"&amp;AQ$6&amp;"YZ=R"</f>
        <v>IEGOV40YZ=R</v>
      </c>
      <c r="AR26" s="71" t="str">
        <f>LEFT(INDEX('C2D_list_curncy'!$D$11:$D$63,MATCH($B26,'C2D_list_curncy'!$B$11:$B$63,0)),2)&amp;"GOV"&amp;AR$6&amp;"YZ=R"</f>
        <v>IEGOV41YZ=R</v>
      </c>
      <c r="AS26" s="71" t="str">
        <f>LEFT(INDEX('C2D_list_curncy'!$D$11:$D$63,MATCH($B26,'C2D_list_curncy'!$B$11:$B$63,0)),2)&amp;"GOV"&amp;AS$6&amp;"YZ=R"</f>
        <v>IEGOV42YZ=R</v>
      </c>
      <c r="AT26" s="71" t="str">
        <f>LEFT(INDEX('C2D_list_curncy'!$D$11:$D$63,MATCH($B26,'C2D_list_curncy'!$B$11:$B$63,0)),2)&amp;"GOV"&amp;AT$6&amp;"YZ=R"</f>
        <v>IEGOV43YZ=R</v>
      </c>
      <c r="AU26" s="71" t="str">
        <f>LEFT(INDEX('C2D_list_curncy'!$D$11:$D$63,MATCH($B26,'C2D_list_curncy'!$B$11:$B$63,0)),2)&amp;"GOV"&amp;AU$6&amp;"YZ=R"</f>
        <v>IEGOV44YZ=R</v>
      </c>
      <c r="AV26" s="71" t="str">
        <f>LEFT(INDEX('C2D_list_curncy'!$D$11:$D$63,MATCH($B26,'C2D_list_curncy'!$B$11:$B$63,0)),2)&amp;"GOV"&amp;AV$6&amp;"YZ=R"</f>
        <v>IEGOV45YZ=R</v>
      </c>
      <c r="AW26" s="71" t="str">
        <f>LEFT(INDEX('C2D_list_curncy'!$D$11:$D$63,MATCH($B26,'C2D_list_curncy'!$B$11:$B$63,0)),2)&amp;"GOV"&amp;AW$6&amp;"YZ=R"</f>
        <v>IEGOV46YZ=R</v>
      </c>
      <c r="AX26" s="71" t="str">
        <f>LEFT(INDEX('C2D_list_curncy'!$D$11:$D$63,MATCH($B26,'C2D_list_curncy'!$B$11:$B$63,0)),2)&amp;"GOV"&amp;AX$6&amp;"YZ=R"</f>
        <v>IEGOV47YZ=R</v>
      </c>
      <c r="AY26" s="71" t="str">
        <f>LEFT(INDEX('C2D_list_curncy'!$D$11:$D$63,MATCH($B26,'C2D_list_curncy'!$B$11:$B$63,0)),2)&amp;"GOV"&amp;AY$6&amp;"YZ=R"</f>
        <v>IEGOV48YZ=R</v>
      </c>
      <c r="AZ26" s="71" t="str">
        <f>LEFT(INDEX('C2D_list_curncy'!$D$11:$D$63,MATCH($B26,'C2D_list_curncy'!$B$11:$B$63,0)),2)&amp;"GOV"&amp;AZ$6&amp;"YZ=R"</f>
        <v>IEGOV49YZ=R</v>
      </c>
      <c r="BA26" s="71" t="str">
        <f>LEFT(INDEX('C2D_list_curncy'!$D$11:$D$63,MATCH($B26,'C2D_list_curncy'!$B$11:$B$63,0)),2)&amp;"GOV"&amp;BA$6&amp;"YZ=R"</f>
        <v>IEGOV50YZ=R</v>
      </c>
      <c r="BB26" s="71" t="str">
        <f>LEFT(INDEX('C2D_list_curncy'!$D$11:$D$63,MATCH($B26,'C2D_list_curncy'!$B$11:$B$63,0)),2)&amp;"GOV"&amp;BB$6&amp;"YZ=R"</f>
        <v>IEGOV51YZ=R</v>
      </c>
      <c r="BC26" s="71" t="str">
        <f>LEFT(INDEX('C2D_list_curncy'!$D$11:$D$63,MATCH($B26,'C2D_list_curncy'!$B$11:$B$63,0)),2)&amp;"GOV"&amp;BC$6&amp;"YZ=R"</f>
        <v>IEGOV52YZ=R</v>
      </c>
      <c r="BD26" s="71" t="str">
        <f>LEFT(INDEX('C2D_list_curncy'!$D$11:$D$63,MATCH($B26,'C2D_list_curncy'!$B$11:$B$63,0)),2)&amp;"GOV"&amp;BD$6&amp;"YZ=R"</f>
        <v>IEGOV53YZ=R</v>
      </c>
      <c r="BE26" s="71" t="str">
        <f>LEFT(INDEX('C2D_list_curncy'!$D$11:$D$63,MATCH($B26,'C2D_list_curncy'!$B$11:$B$63,0)),2)&amp;"GOV"&amp;BE$6&amp;"YZ=R"</f>
        <v>IEGOV54YZ=R</v>
      </c>
      <c r="BF26" s="71" t="str">
        <f>LEFT(INDEX('C2D_list_curncy'!$D$11:$D$63,MATCH($B26,'C2D_list_curncy'!$B$11:$B$63,0)),2)&amp;"GOV"&amp;BF$6&amp;"YZ=R"</f>
        <v>IEGOV55YZ=R</v>
      </c>
      <c r="BG26" s="71" t="str">
        <f>LEFT(INDEX('C2D_list_curncy'!$D$11:$D$63,MATCH($B26,'C2D_list_curncy'!$B$11:$B$63,0)),2)&amp;"GOV"&amp;BG$6&amp;"YZ=R"</f>
        <v>IEGOV56YZ=R</v>
      </c>
      <c r="BH26" s="71" t="str">
        <f>LEFT(INDEX('C2D_list_curncy'!$D$11:$D$63,MATCH($B26,'C2D_list_curncy'!$B$11:$B$63,0)),2)&amp;"GOV"&amp;BH$6&amp;"YZ=R"</f>
        <v>IEGOV57YZ=R</v>
      </c>
      <c r="BI26" s="71" t="str">
        <f>LEFT(INDEX('C2D_list_curncy'!$D$11:$D$63,MATCH($B26,'C2D_list_curncy'!$B$11:$B$63,0)),2)&amp;"GOV"&amp;BI$6&amp;"YZ=R"</f>
        <v>IEGOV58YZ=R</v>
      </c>
      <c r="BJ26" s="71" t="str">
        <f>LEFT(INDEX('C2D_list_curncy'!$D$11:$D$63,MATCH($B26,'C2D_list_curncy'!$B$11:$B$63,0)),2)&amp;"GOV"&amp;BJ$6&amp;"YZ=R"</f>
        <v>IEGOV59YZ=R</v>
      </c>
      <c r="BK26" s="71" t="str">
        <f>LEFT(INDEX('C2D_list_curncy'!$D$11:$D$63,MATCH($B26,'C2D_list_curncy'!$B$11:$B$63,0)),2)&amp;"GOV"&amp;BK$6&amp;"YZ=R"</f>
        <v>IEGOV60YZ=R</v>
      </c>
    </row>
    <row r="27" spans="2:63" x14ac:dyDescent="0.25">
      <c r="B27" s="65" t="s">
        <v>19</v>
      </c>
      <c r="C27" s="69">
        <v>17</v>
      </c>
      <c r="D27" s="71" t="str">
        <f>LEFT(INDEX('C2D_list_curncy'!$D$11:$D$63,MATCH($B27,'C2D_list_curncy'!$B$11:$B$63,0)),2)&amp;"GOV"&amp;D$6&amp;"YZ=R"</f>
        <v>ITGOV1YZ=R</v>
      </c>
      <c r="E27" s="71" t="str">
        <f>LEFT(INDEX('C2D_list_curncy'!$D$11:$D$63,MATCH($B27,'C2D_list_curncy'!$B$11:$B$63,0)),2)&amp;"GOV"&amp;E$6&amp;"YZ=R"</f>
        <v>ITGOV2YZ=R</v>
      </c>
      <c r="F27" s="71" t="str">
        <f>LEFT(INDEX('C2D_list_curncy'!$D$11:$D$63,MATCH($B27,'C2D_list_curncy'!$B$11:$B$63,0)),2)&amp;"GOV"&amp;F$6&amp;"YZ=R"</f>
        <v>ITGOV3YZ=R</v>
      </c>
      <c r="G27" s="71" t="str">
        <f>LEFT(INDEX('C2D_list_curncy'!$D$11:$D$63,MATCH($B27,'C2D_list_curncy'!$B$11:$B$63,0)),2)&amp;"GOV"&amp;G$6&amp;"YZ=R"</f>
        <v>ITGOV4YZ=R</v>
      </c>
      <c r="H27" s="71" t="str">
        <f>LEFT(INDEX('C2D_list_curncy'!$D$11:$D$63,MATCH($B27,'C2D_list_curncy'!$B$11:$B$63,0)),2)&amp;"GOV"&amp;H$6&amp;"YZ=R"</f>
        <v>ITGOV5YZ=R</v>
      </c>
      <c r="I27" s="71" t="str">
        <f>LEFT(INDEX('C2D_list_curncy'!$D$11:$D$63,MATCH($B27,'C2D_list_curncy'!$B$11:$B$63,0)),2)&amp;"GOV"&amp;I$6&amp;"YZ=R"</f>
        <v>ITGOV6YZ=R</v>
      </c>
      <c r="J27" s="71" t="str">
        <f>LEFT(INDEX('C2D_list_curncy'!$D$11:$D$63,MATCH($B27,'C2D_list_curncy'!$B$11:$B$63,0)),2)&amp;"GOV"&amp;J$6&amp;"YZ=R"</f>
        <v>ITGOV7YZ=R</v>
      </c>
      <c r="K27" s="71" t="str">
        <f>LEFT(INDEX('C2D_list_curncy'!$D$11:$D$63,MATCH($B27,'C2D_list_curncy'!$B$11:$B$63,0)),2)&amp;"GOV"&amp;K$6&amp;"YZ=R"</f>
        <v>ITGOV8YZ=R</v>
      </c>
      <c r="L27" s="71" t="str">
        <f>LEFT(INDEX('C2D_list_curncy'!$D$11:$D$63,MATCH($B27,'C2D_list_curncy'!$B$11:$B$63,0)),2)&amp;"GOV"&amp;L$6&amp;"YZ=R"</f>
        <v>ITGOV9YZ=R</v>
      </c>
      <c r="M27" s="71" t="str">
        <f>LEFT(INDEX('C2D_list_curncy'!$D$11:$D$63,MATCH($B27,'C2D_list_curncy'!$B$11:$B$63,0)),2)&amp;"GOV"&amp;M$6&amp;"YZ=R"</f>
        <v>ITGOV10YZ=R</v>
      </c>
      <c r="N27" s="71" t="str">
        <f>LEFT(INDEX('C2D_list_curncy'!$D$11:$D$63,MATCH($B27,'C2D_list_curncy'!$B$11:$B$63,0)),2)&amp;"GOV"&amp;N$6&amp;"YZ=R"</f>
        <v>ITGOV11YZ=R</v>
      </c>
      <c r="O27" s="71" t="str">
        <f>LEFT(INDEX('C2D_list_curncy'!$D$11:$D$63,MATCH($B27,'C2D_list_curncy'!$B$11:$B$63,0)),2)&amp;"GOV"&amp;O$6&amp;"YZ=R"</f>
        <v>ITGOV12YZ=R</v>
      </c>
      <c r="P27" s="71" t="str">
        <f>LEFT(INDEX('C2D_list_curncy'!$D$11:$D$63,MATCH($B27,'C2D_list_curncy'!$B$11:$B$63,0)),2)&amp;"GOV"&amp;P$6&amp;"YZ=R"</f>
        <v>ITGOV13YZ=R</v>
      </c>
      <c r="Q27" s="71" t="str">
        <f>LEFT(INDEX('C2D_list_curncy'!$D$11:$D$63,MATCH($B27,'C2D_list_curncy'!$B$11:$B$63,0)),2)&amp;"GOV"&amp;Q$6&amp;"YZ=R"</f>
        <v>ITGOV14YZ=R</v>
      </c>
      <c r="R27" s="71" t="str">
        <f>LEFT(INDEX('C2D_list_curncy'!$D$11:$D$63,MATCH($B27,'C2D_list_curncy'!$B$11:$B$63,0)),2)&amp;"GOV"&amp;R$6&amp;"YZ=R"</f>
        <v>ITGOV15YZ=R</v>
      </c>
      <c r="S27" s="71" t="str">
        <f>LEFT(INDEX('C2D_list_curncy'!$D$11:$D$63,MATCH($B27,'C2D_list_curncy'!$B$11:$B$63,0)),2)&amp;"GOV"&amp;S$6&amp;"YZ=R"</f>
        <v>ITGOV16YZ=R</v>
      </c>
      <c r="T27" s="71" t="str">
        <f>LEFT(INDEX('C2D_list_curncy'!$D$11:$D$63,MATCH($B27,'C2D_list_curncy'!$B$11:$B$63,0)),2)&amp;"GOV"&amp;T$6&amp;"YZ=R"</f>
        <v>ITGOV17YZ=R</v>
      </c>
      <c r="U27" s="71" t="str">
        <f>LEFT(INDEX('C2D_list_curncy'!$D$11:$D$63,MATCH($B27,'C2D_list_curncy'!$B$11:$B$63,0)),2)&amp;"GOV"&amp;U$6&amp;"YZ=R"</f>
        <v>ITGOV18YZ=R</v>
      </c>
      <c r="V27" s="71" t="str">
        <f>LEFT(INDEX('C2D_list_curncy'!$D$11:$D$63,MATCH($B27,'C2D_list_curncy'!$B$11:$B$63,0)),2)&amp;"GOV"&amp;V$6&amp;"YZ=R"</f>
        <v>ITGOV19YZ=R</v>
      </c>
      <c r="W27" s="71" t="str">
        <f>LEFT(INDEX('C2D_list_curncy'!$D$11:$D$63,MATCH($B27,'C2D_list_curncy'!$B$11:$B$63,0)),2)&amp;"GOV"&amp;W$6&amp;"YZ=R"</f>
        <v>ITGOV20YZ=R</v>
      </c>
      <c r="X27" s="71" t="str">
        <f>LEFT(INDEX('C2D_list_curncy'!$D$11:$D$63,MATCH($B27,'C2D_list_curncy'!$B$11:$B$63,0)),2)&amp;"GOV"&amp;X$6&amp;"YZ=R"</f>
        <v>ITGOV21YZ=R</v>
      </c>
      <c r="Y27" s="71" t="str">
        <f>LEFT(INDEX('C2D_list_curncy'!$D$11:$D$63,MATCH($B27,'C2D_list_curncy'!$B$11:$B$63,0)),2)&amp;"GOV"&amp;Y$6&amp;"YZ=R"</f>
        <v>ITGOV22YZ=R</v>
      </c>
      <c r="Z27" s="71" t="str">
        <f>LEFT(INDEX('C2D_list_curncy'!$D$11:$D$63,MATCH($B27,'C2D_list_curncy'!$B$11:$B$63,0)),2)&amp;"GOV"&amp;Z$6&amp;"YZ=R"</f>
        <v>ITGOV23YZ=R</v>
      </c>
      <c r="AA27" s="71" t="str">
        <f>LEFT(INDEX('C2D_list_curncy'!$D$11:$D$63,MATCH($B27,'C2D_list_curncy'!$B$11:$B$63,0)),2)&amp;"GOV"&amp;AA$6&amp;"YZ=R"</f>
        <v>ITGOV24YZ=R</v>
      </c>
      <c r="AB27" s="71" t="str">
        <f>LEFT(INDEX('C2D_list_curncy'!$D$11:$D$63,MATCH($B27,'C2D_list_curncy'!$B$11:$B$63,0)),2)&amp;"GOV"&amp;AB$6&amp;"YZ=R"</f>
        <v>ITGOV25YZ=R</v>
      </c>
      <c r="AC27" s="71" t="str">
        <f>LEFT(INDEX('C2D_list_curncy'!$D$11:$D$63,MATCH($B27,'C2D_list_curncy'!$B$11:$B$63,0)),2)&amp;"GOV"&amp;AC$6&amp;"YZ=R"</f>
        <v>ITGOV26YZ=R</v>
      </c>
      <c r="AD27" s="71" t="str">
        <f>LEFT(INDEX('C2D_list_curncy'!$D$11:$D$63,MATCH($B27,'C2D_list_curncy'!$B$11:$B$63,0)),2)&amp;"GOV"&amp;AD$6&amp;"YZ=R"</f>
        <v>ITGOV27YZ=R</v>
      </c>
      <c r="AE27" s="71" t="str">
        <f>LEFT(INDEX('C2D_list_curncy'!$D$11:$D$63,MATCH($B27,'C2D_list_curncy'!$B$11:$B$63,0)),2)&amp;"GOV"&amp;AE$6&amp;"YZ=R"</f>
        <v>ITGOV28YZ=R</v>
      </c>
      <c r="AF27" s="71" t="str">
        <f>LEFT(INDEX('C2D_list_curncy'!$D$11:$D$63,MATCH($B27,'C2D_list_curncy'!$B$11:$B$63,0)),2)&amp;"GOV"&amp;AF$6&amp;"YZ=R"</f>
        <v>ITGOV29YZ=R</v>
      </c>
      <c r="AG27" s="71" t="str">
        <f>LEFT(INDEX('C2D_list_curncy'!$D$11:$D$63,MATCH($B27,'C2D_list_curncy'!$B$11:$B$63,0)),2)&amp;"GOV"&amp;AG$6&amp;"YZ=R"</f>
        <v>ITGOV30YZ=R</v>
      </c>
      <c r="AH27" s="71" t="str">
        <f>LEFT(INDEX('C2D_list_curncy'!$D$11:$D$63,MATCH($B27,'C2D_list_curncy'!$B$11:$B$63,0)),2)&amp;"GOV"&amp;AH$6&amp;"YZ=R"</f>
        <v>ITGOV31YZ=R</v>
      </c>
      <c r="AI27" s="71" t="str">
        <f>LEFT(INDEX('C2D_list_curncy'!$D$11:$D$63,MATCH($B27,'C2D_list_curncy'!$B$11:$B$63,0)),2)&amp;"GOV"&amp;AI$6&amp;"YZ=R"</f>
        <v>ITGOV32YZ=R</v>
      </c>
      <c r="AJ27" s="71" t="str">
        <f>LEFT(INDEX('C2D_list_curncy'!$D$11:$D$63,MATCH($B27,'C2D_list_curncy'!$B$11:$B$63,0)),2)&amp;"GOV"&amp;AJ$6&amp;"YZ=R"</f>
        <v>ITGOV33YZ=R</v>
      </c>
      <c r="AK27" s="71" t="str">
        <f>LEFT(INDEX('C2D_list_curncy'!$D$11:$D$63,MATCH($B27,'C2D_list_curncy'!$B$11:$B$63,0)),2)&amp;"GOV"&amp;AK$6&amp;"YZ=R"</f>
        <v>ITGOV34YZ=R</v>
      </c>
      <c r="AL27" s="71" t="str">
        <f>LEFT(INDEX('C2D_list_curncy'!$D$11:$D$63,MATCH($B27,'C2D_list_curncy'!$B$11:$B$63,0)),2)&amp;"GOV"&amp;AL$6&amp;"YZ=R"</f>
        <v>ITGOV35YZ=R</v>
      </c>
      <c r="AM27" s="71" t="str">
        <f>LEFT(INDEX('C2D_list_curncy'!$D$11:$D$63,MATCH($B27,'C2D_list_curncy'!$B$11:$B$63,0)),2)&amp;"GOV"&amp;AM$6&amp;"YZ=R"</f>
        <v>ITGOV36YZ=R</v>
      </c>
      <c r="AN27" s="71" t="str">
        <f>LEFT(INDEX('C2D_list_curncy'!$D$11:$D$63,MATCH($B27,'C2D_list_curncy'!$B$11:$B$63,0)),2)&amp;"GOV"&amp;AN$6&amp;"YZ=R"</f>
        <v>ITGOV37YZ=R</v>
      </c>
      <c r="AO27" s="71" t="str">
        <f>LEFT(INDEX('C2D_list_curncy'!$D$11:$D$63,MATCH($B27,'C2D_list_curncy'!$B$11:$B$63,0)),2)&amp;"GOV"&amp;AO$6&amp;"YZ=R"</f>
        <v>ITGOV38YZ=R</v>
      </c>
      <c r="AP27" s="71" t="str">
        <f>LEFT(INDEX('C2D_list_curncy'!$D$11:$D$63,MATCH($B27,'C2D_list_curncy'!$B$11:$B$63,0)),2)&amp;"GOV"&amp;AP$6&amp;"YZ=R"</f>
        <v>ITGOV39YZ=R</v>
      </c>
      <c r="AQ27" s="71" t="str">
        <f>LEFT(INDEX('C2D_list_curncy'!$D$11:$D$63,MATCH($B27,'C2D_list_curncy'!$B$11:$B$63,0)),2)&amp;"GOV"&amp;AQ$6&amp;"YZ=R"</f>
        <v>ITGOV40YZ=R</v>
      </c>
      <c r="AR27" s="71" t="str">
        <f>LEFT(INDEX('C2D_list_curncy'!$D$11:$D$63,MATCH($B27,'C2D_list_curncy'!$B$11:$B$63,0)),2)&amp;"GOV"&amp;AR$6&amp;"YZ=R"</f>
        <v>ITGOV41YZ=R</v>
      </c>
      <c r="AS27" s="71" t="str">
        <f>LEFT(INDEX('C2D_list_curncy'!$D$11:$D$63,MATCH($B27,'C2D_list_curncy'!$B$11:$B$63,0)),2)&amp;"GOV"&amp;AS$6&amp;"YZ=R"</f>
        <v>ITGOV42YZ=R</v>
      </c>
      <c r="AT27" s="71" t="str">
        <f>LEFT(INDEX('C2D_list_curncy'!$D$11:$D$63,MATCH($B27,'C2D_list_curncy'!$B$11:$B$63,0)),2)&amp;"GOV"&amp;AT$6&amp;"YZ=R"</f>
        <v>ITGOV43YZ=R</v>
      </c>
      <c r="AU27" s="71" t="str">
        <f>LEFT(INDEX('C2D_list_curncy'!$D$11:$D$63,MATCH($B27,'C2D_list_curncy'!$B$11:$B$63,0)),2)&amp;"GOV"&amp;AU$6&amp;"YZ=R"</f>
        <v>ITGOV44YZ=R</v>
      </c>
      <c r="AV27" s="71" t="str">
        <f>LEFT(INDEX('C2D_list_curncy'!$D$11:$D$63,MATCH($B27,'C2D_list_curncy'!$B$11:$B$63,0)),2)&amp;"GOV"&amp;AV$6&amp;"YZ=R"</f>
        <v>ITGOV45YZ=R</v>
      </c>
      <c r="AW27" s="71" t="str">
        <f>LEFT(INDEX('C2D_list_curncy'!$D$11:$D$63,MATCH($B27,'C2D_list_curncy'!$B$11:$B$63,0)),2)&amp;"GOV"&amp;AW$6&amp;"YZ=R"</f>
        <v>ITGOV46YZ=R</v>
      </c>
      <c r="AX27" s="71" t="str">
        <f>LEFT(INDEX('C2D_list_curncy'!$D$11:$D$63,MATCH($B27,'C2D_list_curncy'!$B$11:$B$63,0)),2)&amp;"GOV"&amp;AX$6&amp;"YZ=R"</f>
        <v>ITGOV47YZ=R</v>
      </c>
      <c r="AY27" s="71" t="str">
        <f>LEFT(INDEX('C2D_list_curncy'!$D$11:$D$63,MATCH($B27,'C2D_list_curncy'!$B$11:$B$63,0)),2)&amp;"GOV"&amp;AY$6&amp;"YZ=R"</f>
        <v>ITGOV48YZ=R</v>
      </c>
      <c r="AZ27" s="71" t="str">
        <f>LEFT(INDEX('C2D_list_curncy'!$D$11:$D$63,MATCH($B27,'C2D_list_curncy'!$B$11:$B$63,0)),2)&amp;"GOV"&amp;AZ$6&amp;"YZ=R"</f>
        <v>ITGOV49YZ=R</v>
      </c>
      <c r="BA27" s="71" t="str">
        <f>LEFT(INDEX('C2D_list_curncy'!$D$11:$D$63,MATCH($B27,'C2D_list_curncy'!$B$11:$B$63,0)),2)&amp;"GOV"&amp;BA$6&amp;"YZ=R"</f>
        <v>ITGOV50YZ=R</v>
      </c>
      <c r="BB27" s="71" t="str">
        <f>LEFT(INDEX('C2D_list_curncy'!$D$11:$D$63,MATCH($B27,'C2D_list_curncy'!$B$11:$B$63,0)),2)&amp;"GOV"&amp;BB$6&amp;"YZ=R"</f>
        <v>ITGOV51YZ=R</v>
      </c>
      <c r="BC27" s="71" t="str">
        <f>LEFT(INDEX('C2D_list_curncy'!$D$11:$D$63,MATCH($B27,'C2D_list_curncy'!$B$11:$B$63,0)),2)&amp;"GOV"&amp;BC$6&amp;"YZ=R"</f>
        <v>ITGOV52YZ=R</v>
      </c>
      <c r="BD27" s="71" t="str">
        <f>LEFT(INDEX('C2D_list_curncy'!$D$11:$D$63,MATCH($B27,'C2D_list_curncy'!$B$11:$B$63,0)),2)&amp;"GOV"&amp;BD$6&amp;"YZ=R"</f>
        <v>ITGOV53YZ=R</v>
      </c>
      <c r="BE27" s="71" t="str">
        <f>LEFT(INDEX('C2D_list_curncy'!$D$11:$D$63,MATCH($B27,'C2D_list_curncy'!$B$11:$B$63,0)),2)&amp;"GOV"&amp;BE$6&amp;"YZ=R"</f>
        <v>ITGOV54YZ=R</v>
      </c>
      <c r="BF27" s="71" t="str">
        <f>LEFT(INDEX('C2D_list_curncy'!$D$11:$D$63,MATCH($B27,'C2D_list_curncy'!$B$11:$B$63,0)),2)&amp;"GOV"&amp;BF$6&amp;"YZ=R"</f>
        <v>ITGOV55YZ=R</v>
      </c>
      <c r="BG27" s="71" t="str">
        <f>LEFT(INDEX('C2D_list_curncy'!$D$11:$D$63,MATCH($B27,'C2D_list_curncy'!$B$11:$B$63,0)),2)&amp;"GOV"&amp;BG$6&amp;"YZ=R"</f>
        <v>ITGOV56YZ=R</v>
      </c>
      <c r="BH27" s="71" t="str">
        <f>LEFT(INDEX('C2D_list_curncy'!$D$11:$D$63,MATCH($B27,'C2D_list_curncy'!$B$11:$B$63,0)),2)&amp;"GOV"&amp;BH$6&amp;"YZ=R"</f>
        <v>ITGOV57YZ=R</v>
      </c>
      <c r="BI27" s="71" t="str">
        <f>LEFT(INDEX('C2D_list_curncy'!$D$11:$D$63,MATCH($B27,'C2D_list_curncy'!$B$11:$B$63,0)),2)&amp;"GOV"&amp;BI$6&amp;"YZ=R"</f>
        <v>ITGOV58YZ=R</v>
      </c>
      <c r="BJ27" s="71" t="str">
        <f>LEFT(INDEX('C2D_list_curncy'!$D$11:$D$63,MATCH($B27,'C2D_list_curncy'!$B$11:$B$63,0)),2)&amp;"GOV"&amp;BJ$6&amp;"YZ=R"</f>
        <v>ITGOV59YZ=R</v>
      </c>
      <c r="BK27" s="71" t="str">
        <f>LEFT(INDEX('C2D_list_curncy'!$D$11:$D$63,MATCH($B27,'C2D_list_curncy'!$B$11:$B$63,0)),2)&amp;"GOV"&amp;BK$6&amp;"YZ=R"</f>
        <v>ITGOV60YZ=R</v>
      </c>
    </row>
    <row r="28" spans="2:63" x14ac:dyDescent="0.25">
      <c r="B28" s="65" t="s">
        <v>98</v>
      </c>
      <c r="C28" s="69">
        <v>18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</row>
    <row r="29" spans="2:63" x14ac:dyDescent="0.25">
      <c r="B29" s="65" t="s">
        <v>100</v>
      </c>
      <c r="C29" s="69">
        <v>19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</row>
    <row r="30" spans="2:63" x14ac:dyDescent="0.25">
      <c r="B30" s="65" t="s">
        <v>104</v>
      </c>
      <c r="C30" s="69">
        <v>20</v>
      </c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</row>
    <row r="31" spans="2:63" x14ac:dyDescent="0.25">
      <c r="B31" s="65" t="s">
        <v>106</v>
      </c>
      <c r="C31" s="69">
        <v>21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</row>
    <row r="32" spans="2:63" x14ac:dyDescent="0.25">
      <c r="B32" s="65" t="s">
        <v>108</v>
      </c>
      <c r="C32" s="69">
        <v>22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</row>
    <row r="33" spans="2:63" ht="16.5" customHeight="1" x14ac:dyDescent="0.25">
      <c r="B33" s="65" t="s">
        <v>21</v>
      </c>
      <c r="C33" s="69">
        <v>23</v>
      </c>
      <c r="D33" s="71" t="str">
        <f>LEFT(INDEX('C2D_list_curncy'!$D$11:$D$63,MATCH($B33,'C2D_list_curncy'!$B$11:$B$63,0)),2)&amp;"GOV"&amp;D$6&amp;"YZ=R"</f>
        <v>NLGOV1YZ=R</v>
      </c>
      <c r="E33" s="71" t="str">
        <f>LEFT(INDEX('C2D_list_curncy'!$D$11:$D$63,MATCH($B33,'C2D_list_curncy'!$B$11:$B$63,0)),2)&amp;"GOV"&amp;E$6&amp;"YZ=R"</f>
        <v>NLGOV2YZ=R</v>
      </c>
      <c r="F33" s="71" t="str">
        <f>LEFT(INDEX('C2D_list_curncy'!$D$11:$D$63,MATCH($B33,'C2D_list_curncy'!$B$11:$B$63,0)),2)&amp;"GOV"&amp;F$6&amp;"YZ=R"</f>
        <v>NLGOV3YZ=R</v>
      </c>
      <c r="G33" s="71" t="str">
        <f>LEFT(INDEX('C2D_list_curncy'!$D$11:$D$63,MATCH($B33,'C2D_list_curncy'!$B$11:$B$63,0)),2)&amp;"GOV"&amp;G$6&amp;"YZ=R"</f>
        <v>NLGOV4YZ=R</v>
      </c>
      <c r="H33" s="71" t="str">
        <f>LEFT(INDEX('C2D_list_curncy'!$D$11:$D$63,MATCH($B33,'C2D_list_curncy'!$B$11:$B$63,0)),2)&amp;"GOV"&amp;H$6&amp;"YZ=R"</f>
        <v>NLGOV5YZ=R</v>
      </c>
      <c r="I33" s="71" t="str">
        <f>LEFT(INDEX('C2D_list_curncy'!$D$11:$D$63,MATCH($B33,'C2D_list_curncy'!$B$11:$B$63,0)),2)&amp;"GOV"&amp;I$6&amp;"YZ=R"</f>
        <v>NLGOV6YZ=R</v>
      </c>
      <c r="J33" s="71" t="str">
        <f>LEFT(INDEX('C2D_list_curncy'!$D$11:$D$63,MATCH($B33,'C2D_list_curncy'!$B$11:$B$63,0)),2)&amp;"GOV"&amp;J$6&amp;"YZ=R"</f>
        <v>NLGOV7YZ=R</v>
      </c>
      <c r="K33" s="71" t="str">
        <f>LEFT(INDEX('C2D_list_curncy'!$D$11:$D$63,MATCH($B33,'C2D_list_curncy'!$B$11:$B$63,0)),2)&amp;"GOV"&amp;K$6&amp;"YZ=R"</f>
        <v>NLGOV8YZ=R</v>
      </c>
      <c r="L33" s="71" t="str">
        <f>LEFT(INDEX('C2D_list_curncy'!$D$11:$D$63,MATCH($B33,'C2D_list_curncy'!$B$11:$B$63,0)),2)&amp;"GOV"&amp;L$6&amp;"YZ=R"</f>
        <v>NLGOV9YZ=R</v>
      </c>
      <c r="M33" s="71" t="str">
        <f>LEFT(INDEX('C2D_list_curncy'!$D$11:$D$63,MATCH($B33,'C2D_list_curncy'!$B$11:$B$63,0)),2)&amp;"GOV"&amp;M$6&amp;"YZ=R"</f>
        <v>NLGOV10YZ=R</v>
      </c>
      <c r="N33" s="71" t="str">
        <f>LEFT(INDEX('C2D_list_curncy'!$D$11:$D$63,MATCH($B33,'C2D_list_curncy'!$B$11:$B$63,0)),2)&amp;"GOV"&amp;N$6&amp;"YZ=R"</f>
        <v>NLGOV11YZ=R</v>
      </c>
      <c r="O33" s="71" t="str">
        <f>LEFT(INDEX('C2D_list_curncy'!$D$11:$D$63,MATCH($B33,'C2D_list_curncy'!$B$11:$B$63,0)),2)&amp;"GOV"&amp;O$6&amp;"YZ=R"</f>
        <v>NLGOV12YZ=R</v>
      </c>
      <c r="P33" s="71" t="str">
        <f>LEFT(INDEX('C2D_list_curncy'!$D$11:$D$63,MATCH($B33,'C2D_list_curncy'!$B$11:$B$63,0)),2)&amp;"GOV"&amp;P$6&amp;"YZ=R"</f>
        <v>NLGOV13YZ=R</v>
      </c>
      <c r="Q33" s="71" t="str">
        <f>LEFT(INDEX('C2D_list_curncy'!$D$11:$D$63,MATCH($B33,'C2D_list_curncy'!$B$11:$B$63,0)),2)&amp;"GOV"&amp;Q$6&amp;"YZ=R"</f>
        <v>NLGOV14YZ=R</v>
      </c>
      <c r="R33" s="71" t="str">
        <f>LEFT(INDEX('C2D_list_curncy'!$D$11:$D$63,MATCH($B33,'C2D_list_curncy'!$B$11:$B$63,0)),2)&amp;"GOV"&amp;R$6&amp;"YZ=R"</f>
        <v>NLGOV15YZ=R</v>
      </c>
      <c r="S33" s="71" t="str">
        <f>LEFT(INDEX('C2D_list_curncy'!$D$11:$D$63,MATCH($B33,'C2D_list_curncy'!$B$11:$B$63,0)),2)&amp;"GOV"&amp;S$6&amp;"YZ=R"</f>
        <v>NLGOV16YZ=R</v>
      </c>
      <c r="T33" s="71" t="str">
        <f>LEFT(INDEX('C2D_list_curncy'!$D$11:$D$63,MATCH($B33,'C2D_list_curncy'!$B$11:$B$63,0)),2)&amp;"GOV"&amp;T$6&amp;"YZ=R"</f>
        <v>NLGOV17YZ=R</v>
      </c>
      <c r="U33" s="71" t="str">
        <f>LEFT(INDEX('C2D_list_curncy'!$D$11:$D$63,MATCH($B33,'C2D_list_curncy'!$B$11:$B$63,0)),2)&amp;"GOV"&amp;U$6&amp;"YZ=R"</f>
        <v>NLGOV18YZ=R</v>
      </c>
      <c r="V33" s="71" t="str">
        <f>LEFT(INDEX('C2D_list_curncy'!$D$11:$D$63,MATCH($B33,'C2D_list_curncy'!$B$11:$B$63,0)),2)&amp;"GOV"&amp;V$6&amp;"YZ=R"</f>
        <v>NLGOV19YZ=R</v>
      </c>
      <c r="W33" s="71" t="str">
        <f>LEFT(INDEX('C2D_list_curncy'!$D$11:$D$63,MATCH($B33,'C2D_list_curncy'!$B$11:$B$63,0)),2)&amp;"GOV"&amp;W$6&amp;"YZ=R"</f>
        <v>NLGOV20YZ=R</v>
      </c>
      <c r="X33" s="71" t="str">
        <f>LEFT(INDEX('C2D_list_curncy'!$D$11:$D$63,MATCH($B33,'C2D_list_curncy'!$B$11:$B$63,0)),2)&amp;"GOV"&amp;X$6&amp;"YZ=R"</f>
        <v>NLGOV21YZ=R</v>
      </c>
      <c r="Y33" s="71" t="str">
        <f>LEFT(INDEX('C2D_list_curncy'!$D$11:$D$63,MATCH($B33,'C2D_list_curncy'!$B$11:$B$63,0)),2)&amp;"GOV"&amp;Y$6&amp;"YZ=R"</f>
        <v>NLGOV22YZ=R</v>
      </c>
      <c r="Z33" s="71" t="str">
        <f>LEFT(INDEX('C2D_list_curncy'!$D$11:$D$63,MATCH($B33,'C2D_list_curncy'!$B$11:$B$63,0)),2)&amp;"GOV"&amp;Z$6&amp;"YZ=R"</f>
        <v>NLGOV23YZ=R</v>
      </c>
      <c r="AA33" s="71" t="str">
        <f>LEFT(INDEX('C2D_list_curncy'!$D$11:$D$63,MATCH($B33,'C2D_list_curncy'!$B$11:$B$63,0)),2)&amp;"GOV"&amp;AA$6&amp;"YZ=R"</f>
        <v>NLGOV24YZ=R</v>
      </c>
      <c r="AB33" s="71" t="str">
        <f>LEFT(INDEX('C2D_list_curncy'!$D$11:$D$63,MATCH($B33,'C2D_list_curncy'!$B$11:$B$63,0)),2)&amp;"GOV"&amp;AB$6&amp;"YZ=R"</f>
        <v>NLGOV25YZ=R</v>
      </c>
      <c r="AC33" s="71" t="str">
        <f>LEFT(INDEX('C2D_list_curncy'!$D$11:$D$63,MATCH($B33,'C2D_list_curncy'!$B$11:$B$63,0)),2)&amp;"GOV"&amp;AC$6&amp;"YZ=R"</f>
        <v>NLGOV26YZ=R</v>
      </c>
      <c r="AD33" s="71" t="str">
        <f>LEFT(INDEX('C2D_list_curncy'!$D$11:$D$63,MATCH($B33,'C2D_list_curncy'!$B$11:$B$63,0)),2)&amp;"GOV"&amp;AD$6&amp;"YZ=R"</f>
        <v>NLGOV27YZ=R</v>
      </c>
      <c r="AE33" s="71" t="str">
        <f>LEFT(INDEX('C2D_list_curncy'!$D$11:$D$63,MATCH($B33,'C2D_list_curncy'!$B$11:$B$63,0)),2)&amp;"GOV"&amp;AE$6&amp;"YZ=R"</f>
        <v>NLGOV28YZ=R</v>
      </c>
      <c r="AF33" s="71" t="str">
        <f>LEFT(INDEX('C2D_list_curncy'!$D$11:$D$63,MATCH($B33,'C2D_list_curncy'!$B$11:$B$63,0)),2)&amp;"GOV"&amp;AF$6&amp;"YZ=R"</f>
        <v>NLGOV29YZ=R</v>
      </c>
      <c r="AG33" s="71" t="str">
        <f>LEFT(INDEX('C2D_list_curncy'!$D$11:$D$63,MATCH($B33,'C2D_list_curncy'!$B$11:$B$63,0)),2)&amp;"GOV"&amp;AG$6&amp;"YZ=R"</f>
        <v>NLGOV30YZ=R</v>
      </c>
      <c r="AH33" s="71" t="str">
        <f>LEFT(INDEX('C2D_list_curncy'!$D$11:$D$63,MATCH($B33,'C2D_list_curncy'!$B$11:$B$63,0)),2)&amp;"GOV"&amp;AH$6&amp;"YZ=R"</f>
        <v>NLGOV31YZ=R</v>
      </c>
      <c r="AI33" s="71" t="str">
        <f>LEFT(INDEX('C2D_list_curncy'!$D$11:$D$63,MATCH($B33,'C2D_list_curncy'!$B$11:$B$63,0)),2)&amp;"GOV"&amp;AI$6&amp;"YZ=R"</f>
        <v>NLGOV32YZ=R</v>
      </c>
      <c r="AJ33" s="71" t="str">
        <f>LEFT(INDEX('C2D_list_curncy'!$D$11:$D$63,MATCH($B33,'C2D_list_curncy'!$B$11:$B$63,0)),2)&amp;"GOV"&amp;AJ$6&amp;"YZ=R"</f>
        <v>NLGOV33YZ=R</v>
      </c>
      <c r="AK33" s="71" t="str">
        <f>LEFT(INDEX('C2D_list_curncy'!$D$11:$D$63,MATCH($B33,'C2D_list_curncy'!$B$11:$B$63,0)),2)&amp;"GOV"&amp;AK$6&amp;"YZ=R"</f>
        <v>NLGOV34YZ=R</v>
      </c>
      <c r="AL33" s="71" t="str">
        <f>LEFT(INDEX('C2D_list_curncy'!$D$11:$D$63,MATCH($B33,'C2D_list_curncy'!$B$11:$B$63,0)),2)&amp;"GOV"&amp;AL$6&amp;"YZ=R"</f>
        <v>NLGOV35YZ=R</v>
      </c>
      <c r="AM33" s="71" t="str">
        <f>LEFT(INDEX('C2D_list_curncy'!$D$11:$D$63,MATCH($B33,'C2D_list_curncy'!$B$11:$B$63,0)),2)&amp;"GOV"&amp;AM$6&amp;"YZ=R"</f>
        <v>NLGOV36YZ=R</v>
      </c>
      <c r="AN33" s="71" t="str">
        <f>LEFT(INDEX('C2D_list_curncy'!$D$11:$D$63,MATCH($B33,'C2D_list_curncy'!$B$11:$B$63,0)),2)&amp;"GOV"&amp;AN$6&amp;"YZ=R"</f>
        <v>NLGOV37YZ=R</v>
      </c>
      <c r="AO33" s="71" t="str">
        <f>LEFT(INDEX('C2D_list_curncy'!$D$11:$D$63,MATCH($B33,'C2D_list_curncy'!$B$11:$B$63,0)),2)&amp;"GOV"&amp;AO$6&amp;"YZ=R"</f>
        <v>NLGOV38YZ=R</v>
      </c>
      <c r="AP33" s="71" t="str">
        <f>LEFT(INDEX('C2D_list_curncy'!$D$11:$D$63,MATCH($B33,'C2D_list_curncy'!$B$11:$B$63,0)),2)&amp;"GOV"&amp;AP$6&amp;"YZ=R"</f>
        <v>NLGOV39YZ=R</v>
      </c>
      <c r="AQ33" s="71" t="str">
        <f>LEFT(INDEX('C2D_list_curncy'!$D$11:$D$63,MATCH($B33,'C2D_list_curncy'!$B$11:$B$63,0)),2)&amp;"GOV"&amp;AQ$6&amp;"YZ=R"</f>
        <v>NLGOV40YZ=R</v>
      </c>
      <c r="AR33" s="71" t="str">
        <f>LEFT(INDEX('C2D_list_curncy'!$D$11:$D$63,MATCH($B33,'C2D_list_curncy'!$B$11:$B$63,0)),2)&amp;"GOV"&amp;AR$6&amp;"YZ=R"</f>
        <v>NLGOV41YZ=R</v>
      </c>
      <c r="AS33" s="71" t="str">
        <f>LEFT(INDEX('C2D_list_curncy'!$D$11:$D$63,MATCH($B33,'C2D_list_curncy'!$B$11:$B$63,0)),2)&amp;"GOV"&amp;AS$6&amp;"YZ=R"</f>
        <v>NLGOV42YZ=R</v>
      </c>
      <c r="AT33" s="71" t="str">
        <f>LEFT(INDEX('C2D_list_curncy'!$D$11:$D$63,MATCH($B33,'C2D_list_curncy'!$B$11:$B$63,0)),2)&amp;"GOV"&amp;AT$6&amp;"YZ=R"</f>
        <v>NLGOV43YZ=R</v>
      </c>
      <c r="AU33" s="71" t="str">
        <f>LEFT(INDEX('C2D_list_curncy'!$D$11:$D$63,MATCH($B33,'C2D_list_curncy'!$B$11:$B$63,0)),2)&amp;"GOV"&amp;AU$6&amp;"YZ=R"</f>
        <v>NLGOV44YZ=R</v>
      </c>
      <c r="AV33" s="71" t="str">
        <f>LEFT(INDEX('C2D_list_curncy'!$D$11:$D$63,MATCH($B33,'C2D_list_curncy'!$B$11:$B$63,0)),2)&amp;"GOV"&amp;AV$6&amp;"YZ=R"</f>
        <v>NLGOV45YZ=R</v>
      </c>
      <c r="AW33" s="71" t="str">
        <f>LEFT(INDEX('C2D_list_curncy'!$D$11:$D$63,MATCH($B33,'C2D_list_curncy'!$B$11:$B$63,0)),2)&amp;"GOV"&amp;AW$6&amp;"YZ=R"</f>
        <v>NLGOV46YZ=R</v>
      </c>
      <c r="AX33" s="71" t="str">
        <f>LEFT(INDEX('C2D_list_curncy'!$D$11:$D$63,MATCH($B33,'C2D_list_curncy'!$B$11:$B$63,0)),2)&amp;"GOV"&amp;AX$6&amp;"YZ=R"</f>
        <v>NLGOV47YZ=R</v>
      </c>
      <c r="AY33" s="71" t="str">
        <f>LEFT(INDEX('C2D_list_curncy'!$D$11:$D$63,MATCH($B33,'C2D_list_curncy'!$B$11:$B$63,0)),2)&amp;"GOV"&amp;AY$6&amp;"YZ=R"</f>
        <v>NLGOV48YZ=R</v>
      </c>
      <c r="AZ33" s="71" t="str">
        <f>LEFT(INDEX('C2D_list_curncy'!$D$11:$D$63,MATCH($B33,'C2D_list_curncy'!$B$11:$B$63,0)),2)&amp;"GOV"&amp;AZ$6&amp;"YZ=R"</f>
        <v>NLGOV49YZ=R</v>
      </c>
      <c r="BA33" s="71" t="str">
        <f>LEFT(INDEX('C2D_list_curncy'!$D$11:$D$63,MATCH($B33,'C2D_list_curncy'!$B$11:$B$63,0)),2)&amp;"GOV"&amp;BA$6&amp;"YZ=R"</f>
        <v>NLGOV50YZ=R</v>
      </c>
      <c r="BB33" s="71" t="str">
        <f>LEFT(INDEX('C2D_list_curncy'!$D$11:$D$63,MATCH($B33,'C2D_list_curncy'!$B$11:$B$63,0)),2)&amp;"GOV"&amp;BB$6&amp;"YZ=R"</f>
        <v>NLGOV51YZ=R</v>
      </c>
      <c r="BC33" s="71" t="str">
        <f>LEFT(INDEX('C2D_list_curncy'!$D$11:$D$63,MATCH($B33,'C2D_list_curncy'!$B$11:$B$63,0)),2)&amp;"GOV"&amp;BC$6&amp;"YZ=R"</f>
        <v>NLGOV52YZ=R</v>
      </c>
      <c r="BD33" s="71" t="str">
        <f>LEFT(INDEX('C2D_list_curncy'!$D$11:$D$63,MATCH($B33,'C2D_list_curncy'!$B$11:$B$63,0)),2)&amp;"GOV"&amp;BD$6&amp;"YZ=R"</f>
        <v>NLGOV53YZ=R</v>
      </c>
      <c r="BE33" s="71" t="str">
        <f>LEFT(INDEX('C2D_list_curncy'!$D$11:$D$63,MATCH($B33,'C2D_list_curncy'!$B$11:$B$63,0)),2)&amp;"GOV"&amp;BE$6&amp;"YZ=R"</f>
        <v>NLGOV54YZ=R</v>
      </c>
      <c r="BF33" s="71" t="str">
        <f>LEFT(INDEX('C2D_list_curncy'!$D$11:$D$63,MATCH($B33,'C2D_list_curncy'!$B$11:$B$63,0)),2)&amp;"GOV"&amp;BF$6&amp;"YZ=R"</f>
        <v>NLGOV55YZ=R</v>
      </c>
      <c r="BG33" s="71" t="str">
        <f>LEFT(INDEX('C2D_list_curncy'!$D$11:$D$63,MATCH($B33,'C2D_list_curncy'!$B$11:$B$63,0)),2)&amp;"GOV"&amp;BG$6&amp;"YZ=R"</f>
        <v>NLGOV56YZ=R</v>
      </c>
      <c r="BH33" s="71" t="str">
        <f>LEFT(INDEX('C2D_list_curncy'!$D$11:$D$63,MATCH($B33,'C2D_list_curncy'!$B$11:$B$63,0)),2)&amp;"GOV"&amp;BH$6&amp;"YZ=R"</f>
        <v>NLGOV57YZ=R</v>
      </c>
      <c r="BI33" s="71" t="str">
        <f>LEFT(INDEX('C2D_list_curncy'!$D$11:$D$63,MATCH($B33,'C2D_list_curncy'!$B$11:$B$63,0)),2)&amp;"GOV"&amp;BI$6&amp;"YZ=R"</f>
        <v>NLGOV58YZ=R</v>
      </c>
      <c r="BJ33" s="71" t="str">
        <f>LEFT(INDEX('C2D_list_curncy'!$D$11:$D$63,MATCH($B33,'C2D_list_curncy'!$B$11:$B$63,0)),2)&amp;"GOV"&amp;BJ$6&amp;"YZ=R"</f>
        <v>NLGOV59YZ=R</v>
      </c>
      <c r="BK33" s="71" t="str">
        <f>LEFT(INDEX('C2D_list_curncy'!$D$11:$D$63,MATCH($B33,'C2D_list_curncy'!$B$11:$B$63,0)),2)&amp;"GOV"&amp;BK$6&amp;"YZ=R"</f>
        <v>NLGOV60YZ=R</v>
      </c>
    </row>
    <row r="34" spans="2:63" x14ac:dyDescent="0.25">
      <c r="B34" s="65" t="s">
        <v>33</v>
      </c>
      <c r="C34" s="69">
        <v>24</v>
      </c>
      <c r="D34" s="71" t="str">
        <f>LEFT(INDEX('C2D_list_curncy'!$D$11:$D$63,MATCH($B34,'C2D_list_curncy'!$B$11:$B$63,0)),2)&amp;"GOV"&amp;D$6&amp;"YZ=R"</f>
        <v>NOGOV1YZ=R</v>
      </c>
      <c r="E34" s="71" t="str">
        <f>LEFT(INDEX('C2D_list_curncy'!$D$11:$D$63,MATCH($B34,'C2D_list_curncy'!$B$11:$B$63,0)),2)&amp;"GOV"&amp;E$6&amp;"YZ=R"</f>
        <v>NOGOV2YZ=R</v>
      </c>
      <c r="F34" s="71" t="str">
        <f>LEFT(INDEX('C2D_list_curncy'!$D$11:$D$63,MATCH($B34,'C2D_list_curncy'!$B$11:$B$63,0)),2)&amp;"GOV"&amp;F$6&amp;"YZ=R"</f>
        <v>NOGOV3YZ=R</v>
      </c>
      <c r="G34" s="71" t="str">
        <f>LEFT(INDEX('C2D_list_curncy'!$D$11:$D$63,MATCH($B34,'C2D_list_curncy'!$B$11:$B$63,0)),2)&amp;"GOV"&amp;G$6&amp;"YZ=R"</f>
        <v>NOGOV4YZ=R</v>
      </c>
      <c r="H34" s="71" t="str">
        <f>LEFT(INDEX('C2D_list_curncy'!$D$11:$D$63,MATCH($B34,'C2D_list_curncy'!$B$11:$B$63,0)),2)&amp;"GOV"&amp;H$6&amp;"YZ=R"</f>
        <v>NOGOV5YZ=R</v>
      </c>
      <c r="I34" s="71" t="str">
        <f>LEFT(INDEX('C2D_list_curncy'!$D$11:$D$63,MATCH($B34,'C2D_list_curncy'!$B$11:$B$63,0)),2)&amp;"GOV"&amp;I$6&amp;"YZ=R"</f>
        <v>NOGOV6YZ=R</v>
      </c>
      <c r="J34" s="71" t="str">
        <f>LEFT(INDEX('C2D_list_curncy'!$D$11:$D$63,MATCH($B34,'C2D_list_curncy'!$B$11:$B$63,0)),2)&amp;"GOV"&amp;J$6&amp;"YZ=R"</f>
        <v>NOGOV7YZ=R</v>
      </c>
      <c r="K34" s="71" t="str">
        <f>LEFT(INDEX('C2D_list_curncy'!$D$11:$D$63,MATCH($B34,'C2D_list_curncy'!$B$11:$B$63,0)),2)&amp;"GOV"&amp;K$6&amp;"YZ=R"</f>
        <v>NOGOV8YZ=R</v>
      </c>
      <c r="L34" s="71" t="str">
        <f>LEFT(INDEX('C2D_list_curncy'!$D$11:$D$63,MATCH($B34,'C2D_list_curncy'!$B$11:$B$63,0)),2)&amp;"GOV"&amp;L$6&amp;"YZ=R"</f>
        <v>NOGOV9YZ=R</v>
      </c>
      <c r="M34" s="71" t="str">
        <f>LEFT(INDEX('C2D_list_curncy'!$D$11:$D$63,MATCH($B34,'C2D_list_curncy'!$B$11:$B$63,0)),2)&amp;"GOV"&amp;M$6&amp;"YZ=R"</f>
        <v>NOGOV10YZ=R</v>
      </c>
      <c r="N34" s="71" t="str">
        <f>LEFT(INDEX('C2D_list_curncy'!$D$11:$D$63,MATCH($B34,'C2D_list_curncy'!$B$11:$B$63,0)),2)&amp;"GOV"&amp;N$6&amp;"YZ=R"</f>
        <v>NOGOV11YZ=R</v>
      </c>
      <c r="O34" s="71" t="str">
        <f>LEFT(INDEX('C2D_list_curncy'!$D$11:$D$63,MATCH($B34,'C2D_list_curncy'!$B$11:$B$63,0)),2)&amp;"GOV"&amp;O$6&amp;"YZ=R"</f>
        <v>NOGOV12YZ=R</v>
      </c>
      <c r="P34" s="71" t="str">
        <f>LEFT(INDEX('C2D_list_curncy'!$D$11:$D$63,MATCH($B34,'C2D_list_curncy'!$B$11:$B$63,0)),2)&amp;"GOV"&amp;P$6&amp;"YZ=R"</f>
        <v>NOGOV13YZ=R</v>
      </c>
      <c r="Q34" s="71" t="str">
        <f>LEFT(INDEX('C2D_list_curncy'!$D$11:$D$63,MATCH($B34,'C2D_list_curncy'!$B$11:$B$63,0)),2)&amp;"GOV"&amp;Q$6&amp;"YZ=R"</f>
        <v>NOGOV14YZ=R</v>
      </c>
      <c r="R34" s="71" t="str">
        <f>LEFT(INDEX('C2D_list_curncy'!$D$11:$D$63,MATCH($B34,'C2D_list_curncy'!$B$11:$B$63,0)),2)&amp;"GOV"&amp;R$6&amp;"YZ=R"</f>
        <v>NOGOV15YZ=R</v>
      </c>
      <c r="S34" s="71" t="str">
        <f>LEFT(INDEX('C2D_list_curncy'!$D$11:$D$63,MATCH($B34,'C2D_list_curncy'!$B$11:$B$63,0)),2)&amp;"GOV"&amp;S$6&amp;"YZ=R"</f>
        <v>NOGOV16YZ=R</v>
      </c>
      <c r="T34" s="71" t="str">
        <f>LEFT(INDEX('C2D_list_curncy'!$D$11:$D$63,MATCH($B34,'C2D_list_curncy'!$B$11:$B$63,0)),2)&amp;"GOV"&amp;T$6&amp;"YZ=R"</f>
        <v>NOGOV17YZ=R</v>
      </c>
      <c r="U34" s="71" t="str">
        <f>LEFT(INDEX('C2D_list_curncy'!$D$11:$D$63,MATCH($B34,'C2D_list_curncy'!$B$11:$B$63,0)),2)&amp;"GOV"&amp;U$6&amp;"YZ=R"</f>
        <v>NOGOV18YZ=R</v>
      </c>
      <c r="V34" s="71" t="str">
        <f>LEFT(INDEX('C2D_list_curncy'!$D$11:$D$63,MATCH($B34,'C2D_list_curncy'!$B$11:$B$63,0)),2)&amp;"GOV"&amp;V$6&amp;"YZ=R"</f>
        <v>NOGOV19YZ=R</v>
      </c>
      <c r="W34" s="71" t="str">
        <f>LEFT(INDEX('C2D_list_curncy'!$D$11:$D$63,MATCH($B34,'C2D_list_curncy'!$B$11:$B$63,0)),2)&amp;"GOV"&amp;W$6&amp;"YZ=R"</f>
        <v>NOGOV20YZ=R</v>
      </c>
      <c r="X34" s="71" t="str">
        <f>LEFT(INDEX('C2D_list_curncy'!$D$11:$D$63,MATCH($B34,'C2D_list_curncy'!$B$11:$B$63,0)),2)&amp;"GOV"&amp;X$6&amp;"YZ=R"</f>
        <v>NOGOV21YZ=R</v>
      </c>
      <c r="Y34" s="71" t="str">
        <f>LEFT(INDEX('C2D_list_curncy'!$D$11:$D$63,MATCH($B34,'C2D_list_curncy'!$B$11:$B$63,0)),2)&amp;"GOV"&amp;Y$6&amp;"YZ=R"</f>
        <v>NOGOV22YZ=R</v>
      </c>
      <c r="Z34" s="71" t="str">
        <f>LEFT(INDEX('C2D_list_curncy'!$D$11:$D$63,MATCH($B34,'C2D_list_curncy'!$B$11:$B$63,0)),2)&amp;"GOV"&amp;Z$6&amp;"YZ=R"</f>
        <v>NOGOV23YZ=R</v>
      </c>
      <c r="AA34" s="71" t="str">
        <f>LEFT(INDEX('C2D_list_curncy'!$D$11:$D$63,MATCH($B34,'C2D_list_curncy'!$B$11:$B$63,0)),2)&amp;"GOV"&amp;AA$6&amp;"YZ=R"</f>
        <v>NOGOV24YZ=R</v>
      </c>
      <c r="AB34" s="71" t="str">
        <f>LEFT(INDEX('C2D_list_curncy'!$D$11:$D$63,MATCH($B34,'C2D_list_curncy'!$B$11:$B$63,0)),2)&amp;"GOV"&amp;AB$6&amp;"YZ=R"</f>
        <v>NOGOV25YZ=R</v>
      </c>
      <c r="AC34" s="71" t="str">
        <f>LEFT(INDEX('C2D_list_curncy'!$D$11:$D$63,MATCH($B34,'C2D_list_curncy'!$B$11:$B$63,0)),2)&amp;"GOV"&amp;AC$6&amp;"YZ=R"</f>
        <v>NOGOV26YZ=R</v>
      </c>
      <c r="AD34" s="71" t="str">
        <f>LEFT(INDEX('C2D_list_curncy'!$D$11:$D$63,MATCH($B34,'C2D_list_curncy'!$B$11:$B$63,0)),2)&amp;"GOV"&amp;AD$6&amp;"YZ=R"</f>
        <v>NOGOV27YZ=R</v>
      </c>
      <c r="AE34" s="71" t="str">
        <f>LEFT(INDEX('C2D_list_curncy'!$D$11:$D$63,MATCH($B34,'C2D_list_curncy'!$B$11:$B$63,0)),2)&amp;"GOV"&amp;AE$6&amp;"YZ=R"</f>
        <v>NOGOV28YZ=R</v>
      </c>
      <c r="AF34" s="71" t="str">
        <f>LEFT(INDEX('C2D_list_curncy'!$D$11:$D$63,MATCH($B34,'C2D_list_curncy'!$B$11:$B$63,0)),2)&amp;"GOV"&amp;AF$6&amp;"YZ=R"</f>
        <v>NOGOV29YZ=R</v>
      </c>
      <c r="AG34" s="71" t="str">
        <f>LEFT(INDEX('C2D_list_curncy'!$D$11:$D$63,MATCH($B34,'C2D_list_curncy'!$B$11:$B$63,0)),2)&amp;"GOV"&amp;AG$6&amp;"YZ=R"</f>
        <v>NOGOV30YZ=R</v>
      </c>
      <c r="AH34" s="71" t="str">
        <f>LEFT(INDEX('C2D_list_curncy'!$D$11:$D$63,MATCH($B34,'C2D_list_curncy'!$B$11:$B$63,0)),2)&amp;"GOV"&amp;AH$6&amp;"YZ=R"</f>
        <v>NOGOV31YZ=R</v>
      </c>
      <c r="AI34" s="71" t="str">
        <f>LEFT(INDEX('C2D_list_curncy'!$D$11:$D$63,MATCH($B34,'C2D_list_curncy'!$B$11:$B$63,0)),2)&amp;"GOV"&amp;AI$6&amp;"YZ=R"</f>
        <v>NOGOV32YZ=R</v>
      </c>
      <c r="AJ34" s="71" t="str">
        <f>LEFT(INDEX('C2D_list_curncy'!$D$11:$D$63,MATCH($B34,'C2D_list_curncy'!$B$11:$B$63,0)),2)&amp;"GOV"&amp;AJ$6&amp;"YZ=R"</f>
        <v>NOGOV33YZ=R</v>
      </c>
      <c r="AK34" s="71" t="str">
        <f>LEFT(INDEX('C2D_list_curncy'!$D$11:$D$63,MATCH($B34,'C2D_list_curncy'!$B$11:$B$63,0)),2)&amp;"GOV"&amp;AK$6&amp;"YZ=R"</f>
        <v>NOGOV34YZ=R</v>
      </c>
      <c r="AL34" s="71" t="str">
        <f>LEFT(INDEX('C2D_list_curncy'!$D$11:$D$63,MATCH($B34,'C2D_list_curncy'!$B$11:$B$63,0)),2)&amp;"GOV"&amp;AL$6&amp;"YZ=R"</f>
        <v>NOGOV35YZ=R</v>
      </c>
      <c r="AM34" s="71" t="str">
        <f>LEFT(INDEX('C2D_list_curncy'!$D$11:$D$63,MATCH($B34,'C2D_list_curncy'!$B$11:$B$63,0)),2)&amp;"GOV"&amp;AM$6&amp;"YZ=R"</f>
        <v>NOGOV36YZ=R</v>
      </c>
      <c r="AN34" s="71" t="str">
        <f>LEFT(INDEX('C2D_list_curncy'!$D$11:$D$63,MATCH($B34,'C2D_list_curncy'!$B$11:$B$63,0)),2)&amp;"GOV"&amp;AN$6&amp;"YZ=R"</f>
        <v>NOGOV37YZ=R</v>
      </c>
      <c r="AO34" s="71" t="str">
        <f>LEFT(INDEX('C2D_list_curncy'!$D$11:$D$63,MATCH($B34,'C2D_list_curncy'!$B$11:$B$63,0)),2)&amp;"GOV"&amp;AO$6&amp;"YZ=R"</f>
        <v>NOGOV38YZ=R</v>
      </c>
      <c r="AP34" s="71" t="str">
        <f>LEFT(INDEX('C2D_list_curncy'!$D$11:$D$63,MATCH($B34,'C2D_list_curncy'!$B$11:$B$63,0)),2)&amp;"GOV"&amp;AP$6&amp;"YZ=R"</f>
        <v>NOGOV39YZ=R</v>
      </c>
      <c r="AQ34" s="71" t="str">
        <f>LEFT(INDEX('C2D_list_curncy'!$D$11:$D$63,MATCH($B34,'C2D_list_curncy'!$B$11:$B$63,0)),2)&amp;"GOV"&amp;AQ$6&amp;"YZ=R"</f>
        <v>NOGOV40YZ=R</v>
      </c>
      <c r="AR34" s="71" t="str">
        <f>LEFT(INDEX('C2D_list_curncy'!$D$11:$D$63,MATCH($B34,'C2D_list_curncy'!$B$11:$B$63,0)),2)&amp;"GOV"&amp;AR$6&amp;"YZ=R"</f>
        <v>NOGOV41YZ=R</v>
      </c>
      <c r="AS34" s="71" t="str">
        <f>LEFT(INDEX('C2D_list_curncy'!$D$11:$D$63,MATCH($B34,'C2D_list_curncy'!$B$11:$B$63,0)),2)&amp;"GOV"&amp;AS$6&amp;"YZ=R"</f>
        <v>NOGOV42YZ=R</v>
      </c>
      <c r="AT34" s="71" t="str">
        <f>LEFT(INDEX('C2D_list_curncy'!$D$11:$D$63,MATCH($B34,'C2D_list_curncy'!$B$11:$B$63,0)),2)&amp;"GOV"&amp;AT$6&amp;"YZ=R"</f>
        <v>NOGOV43YZ=R</v>
      </c>
      <c r="AU34" s="71" t="str">
        <f>LEFT(INDEX('C2D_list_curncy'!$D$11:$D$63,MATCH($B34,'C2D_list_curncy'!$B$11:$B$63,0)),2)&amp;"GOV"&amp;AU$6&amp;"YZ=R"</f>
        <v>NOGOV44YZ=R</v>
      </c>
      <c r="AV34" s="71" t="str">
        <f>LEFT(INDEX('C2D_list_curncy'!$D$11:$D$63,MATCH($B34,'C2D_list_curncy'!$B$11:$B$63,0)),2)&amp;"GOV"&amp;AV$6&amp;"YZ=R"</f>
        <v>NOGOV45YZ=R</v>
      </c>
      <c r="AW34" s="71" t="str">
        <f>LEFT(INDEX('C2D_list_curncy'!$D$11:$D$63,MATCH($B34,'C2D_list_curncy'!$B$11:$B$63,0)),2)&amp;"GOV"&amp;AW$6&amp;"YZ=R"</f>
        <v>NOGOV46YZ=R</v>
      </c>
      <c r="AX34" s="71" t="str">
        <f>LEFT(INDEX('C2D_list_curncy'!$D$11:$D$63,MATCH($B34,'C2D_list_curncy'!$B$11:$B$63,0)),2)&amp;"GOV"&amp;AX$6&amp;"YZ=R"</f>
        <v>NOGOV47YZ=R</v>
      </c>
      <c r="AY34" s="71" t="str">
        <f>LEFT(INDEX('C2D_list_curncy'!$D$11:$D$63,MATCH($B34,'C2D_list_curncy'!$B$11:$B$63,0)),2)&amp;"GOV"&amp;AY$6&amp;"YZ=R"</f>
        <v>NOGOV48YZ=R</v>
      </c>
      <c r="AZ34" s="71" t="str">
        <f>LEFT(INDEX('C2D_list_curncy'!$D$11:$D$63,MATCH($B34,'C2D_list_curncy'!$B$11:$B$63,0)),2)&amp;"GOV"&amp;AZ$6&amp;"YZ=R"</f>
        <v>NOGOV49YZ=R</v>
      </c>
      <c r="BA34" s="71" t="str">
        <f>LEFT(INDEX('C2D_list_curncy'!$D$11:$D$63,MATCH($B34,'C2D_list_curncy'!$B$11:$B$63,0)),2)&amp;"GOV"&amp;BA$6&amp;"YZ=R"</f>
        <v>NOGOV50YZ=R</v>
      </c>
      <c r="BB34" s="71" t="str">
        <f>LEFT(INDEX('C2D_list_curncy'!$D$11:$D$63,MATCH($B34,'C2D_list_curncy'!$B$11:$B$63,0)),2)&amp;"GOV"&amp;BB$6&amp;"YZ=R"</f>
        <v>NOGOV51YZ=R</v>
      </c>
      <c r="BC34" s="71" t="str">
        <f>LEFT(INDEX('C2D_list_curncy'!$D$11:$D$63,MATCH($B34,'C2D_list_curncy'!$B$11:$B$63,0)),2)&amp;"GOV"&amp;BC$6&amp;"YZ=R"</f>
        <v>NOGOV52YZ=R</v>
      </c>
      <c r="BD34" s="71" t="str">
        <f>LEFT(INDEX('C2D_list_curncy'!$D$11:$D$63,MATCH($B34,'C2D_list_curncy'!$B$11:$B$63,0)),2)&amp;"GOV"&amp;BD$6&amp;"YZ=R"</f>
        <v>NOGOV53YZ=R</v>
      </c>
      <c r="BE34" s="71" t="str">
        <f>LEFT(INDEX('C2D_list_curncy'!$D$11:$D$63,MATCH($B34,'C2D_list_curncy'!$B$11:$B$63,0)),2)&amp;"GOV"&amp;BE$6&amp;"YZ=R"</f>
        <v>NOGOV54YZ=R</v>
      </c>
      <c r="BF34" s="71" t="str">
        <f>LEFT(INDEX('C2D_list_curncy'!$D$11:$D$63,MATCH($B34,'C2D_list_curncy'!$B$11:$B$63,0)),2)&amp;"GOV"&amp;BF$6&amp;"YZ=R"</f>
        <v>NOGOV55YZ=R</v>
      </c>
      <c r="BG34" s="71" t="str">
        <f>LEFT(INDEX('C2D_list_curncy'!$D$11:$D$63,MATCH($B34,'C2D_list_curncy'!$B$11:$B$63,0)),2)&amp;"GOV"&amp;BG$6&amp;"YZ=R"</f>
        <v>NOGOV56YZ=R</v>
      </c>
      <c r="BH34" s="71" t="str">
        <f>LEFT(INDEX('C2D_list_curncy'!$D$11:$D$63,MATCH($B34,'C2D_list_curncy'!$B$11:$B$63,0)),2)&amp;"GOV"&amp;BH$6&amp;"YZ=R"</f>
        <v>NOGOV57YZ=R</v>
      </c>
      <c r="BI34" s="71" t="str">
        <f>LEFT(INDEX('C2D_list_curncy'!$D$11:$D$63,MATCH($B34,'C2D_list_curncy'!$B$11:$B$63,0)),2)&amp;"GOV"&amp;BI$6&amp;"YZ=R"</f>
        <v>NOGOV58YZ=R</v>
      </c>
      <c r="BJ34" s="71" t="str">
        <f>LEFT(INDEX('C2D_list_curncy'!$D$11:$D$63,MATCH($B34,'C2D_list_curncy'!$B$11:$B$63,0)),2)&amp;"GOV"&amp;BJ$6&amp;"YZ=R"</f>
        <v>NOGOV59YZ=R</v>
      </c>
      <c r="BK34" s="71" t="str">
        <f>LEFT(INDEX('C2D_list_curncy'!$D$11:$D$63,MATCH($B34,'C2D_list_curncy'!$B$11:$B$63,0)),2)&amp;"GOV"&amp;BK$6&amp;"YZ=R"</f>
        <v>NOGOV60YZ=R</v>
      </c>
    </row>
    <row r="35" spans="2:63" x14ac:dyDescent="0.25">
      <c r="B35" s="65" t="s">
        <v>112</v>
      </c>
      <c r="C35" s="69">
        <v>25</v>
      </c>
      <c r="D35" s="71" t="str">
        <f>LEFT(INDEX('C2D_list_curncy'!$D$11:$D$63,MATCH($B35,'C2D_list_curncy'!$B$11:$B$63,0)),2)&amp;"GOV"&amp;D$6&amp;"YZ=R"</f>
        <v>PLGOV1YZ=R</v>
      </c>
      <c r="E35" s="71" t="str">
        <f>LEFT(INDEX('C2D_list_curncy'!$D$11:$D$63,MATCH($B35,'C2D_list_curncy'!$B$11:$B$63,0)),2)&amp;"GOV"&amp;E$6&amp;"YZ=R"</f>
        <v>PLGOV2YZ=R</v>
      </c>
      <c r="F35" s="71" t="str">
        <f>LEFT(INDEX('C2D_list_curncy'!$D$11:$D$63,MATCH($B35,'C2D_list_curncy'!$B$11:$B$63,0)),2)&amp;"GOV"&amp;F$6&amp;"YZ=R"</f>
        <v>PLGOV3YZ=R</v>
      </c>
      <c r="G35" s="71" t="str">
        <f>LEFT(INDEX('C2D_list_curncy'!$D$11:$D$63,MATCH($B35,'C2D_list_curncy'!$B$11:$B$63,0)),2)&amp;"GOV"&amp;G$6&amp;"YZ=R"</f>
        <v>PLGOV4YZ=R</v>
      </c>
      <c r="H35" s="71" t="str">
        <f>LEFT(INDEX('C2D_list_curncy'!$D$11:$D$63,MATCH($B35,'C2D_list_curncy'!$B$11:$B$63,0)),2)&amp;"GOV"&amp;H$6&amp;"YZ=R"</f>
        <v>PLGOV5YZ=R</v>
      </c>
      <c r="I35" s="71" t="str">
        <f>LEFT(INDEX('C2D_list_curncy'!$D$11:$D$63,MATCH($B35,'C2D_list_curncy'!$B$11:$B$63,0)),2)&amp;"GOV"&amp;I$6&amp;"YZ=R"</f>
        <v>PLGOV6YZ=R</v>
      </c>
      <c r="J35" s="71" t="str">
        <f>LEFT(INDEX('C2D_list_curncy'!$D$11:$D$63,MATCH($B35,'C2D_list_curncy'!$B$11:$B$63,0)),2)&amp;"GOV"&amp;J$6&amp;"YZ=R"</f>
        <v>PLGOV7YZ=R</v>
      </c>
      <c r="K35" s="71" t="str">
        <f>LEFT(INDEX('C2D_list_curncy'!$D$11:$D$63,MATCH($B35,'C2D_list_curncy'!$B$11:$B$63,0)),2)&amp;"GOV"&amp;K$6&amp;"YZ=R"</f>
        <v>PLGOV8YZ=R</v>
      </c>
      <c r="L35" s="71" t="str">
        <f>LEFT(INDEX('C2D_list_curncy'!$D$11:$D$63,MATCH($B35,'C2D_list_curncy'!$B$11:$B$63,0)),2)&amp;"GOV"&amp;L$6&amp;"YZ=R"</f>
        <v>PLGOV9YZ=R</v>
      </c>
      <c r="M35" s="71" t="str">
        <f>LEFT(INDEX('C2D_list_curncy'!$D$11:$D$63,MATCH($B35,'C2D_list_curncy'!$B$11:$B$63,0)),2)&amp;"GOV"&amp;M$6&amp;"YZ=R"</f>
        <v>PLGOV10YZ=R</v>
      </c>
      <c r="N35" s="71" t="str">
        <f>LEFT(INDEX('C2D_list_curncy'!$D$11:$D$63,MATCH($B35,'C2D_list_curncy'!$B$11:$B$63,0)),2)&amp;"GOV"&amp;N$6&amp;"YZ=R"</f>
        <v>PLGOV11YZ=R</v>
      </c>
      <c r="O35" s="71" t="str">
        <f>LEFT(INDEX('C2D_list_curncy'!$D$11:$D$63,MATCH($B35,'C2D_list_curncy'!$B$11:$B$63,0)),2)&amp;"GOV"&amp;O$6&amp;"YZ=R"</f>
        <v>PLGOV12YZ=R</v>
      </c>
      <c r="P35" s="71" t="str">
        <f>LEFT(INDEX('C2D_list_curncy'!$D$11:$D$63,MATCH($B35,'C2D_list_curncy'!$B$11:$B$63,0)),2)&amp;"GOV"&amp;P$6&amp;"YZ=R"</f>
        <v>PLGOV13YZ=R</v>
      </c>
      <c r="Q35" s="71" t="str">
        <f>LEFT(INDEX('C2D_list_curncy'!$D$11:$D$63,MATCH($B35,'C2D_list_curncy'!$B$11:$B$63,0)),2)&amp;"GOV"&amp;Q$6&amp;"YZ=R"</f>
        <v>PLGOV14YZ=R</v>
      </c>
      <c r="R35" s="71" t="str">
        <f>LEFT(INDEX('C2D_list_curncy'!$D$11:$D$63,MATCH($B35,'C2D_list_curncy'!$B$11:$B$63,0)),2)&amp;"GOV"&amp;R$6&amp;"YZ=R"</f>
        <v>PLGOV15YZ=R</v>
      </c>
      <c r="S35" s="71" t="str">
        <f>LEFT(INDEX('C2D_list_curncy'!$D$11:$D$63,MATCH($B35,'C2D_list_curncy'!$B$11:$B$63,0)),2)&amp;"GOV"&amp;S$6&amp;"YZ=R"</f>
        <v>PLGOV16YZ=R</v>
      </c>
      <c r="T35" s="71" t="str">
        <f>LEFT(INDEX('C2D_list_curncy'!$D$11:$D$63,MATCH($B35,'C2D_list_curncy'!$B$11:$B$63,0)),2)&amp;"GOV"&amp;T$6&amp;"YZ=R"</f>
        <v>PLGOV17YZ=R</v>
      </c>
      <c r="U35" s="71" t="str">
        <f>LEFT(INDEX('C2D_list_curncy'!$D$11:$D$63,MATCH($B35,'C2D_list_curncy'!$B$11:$B$63,0)),2)&amp;"GOV"&amp;U$6&amp;"YZ=R"</f>
        <v>PLGOV18YZ=R</v>
      </c>
      <c r="V35" s="71" t="str">
        <f>LEFT(INDEX('C2D_list_curncy'!$D$11:$D$63,MATCH($B35,'C2D_list_curncy'!$B$11:$B$63,0)),2)&amp;"GOV"&amp;V$6&amp;"YZ=R"</f>
        <v>PLGOV19YZ=R</v>
      </c>
      <c r="W35" s="71" t="str">
        <f>LEFT(INDEX('C2D_list_curncy'!$D$11:$D$63,MATCH($B35,'C2D_list_curncy'!$B$11:$B$63,0)),2)&amp;"GOV"&amp;W$6&amp;"YZ=R"</f>
        <v>PLGOV20YZ=R</v>
      </c>
      <c r="X35" s="71" t="str">
        <f>LEFT(INDEX('C2D_list_curncy'!$D$11:$D$63,MATCH($B35,'C2D_list_curncy'!$B$11:$B$63,0)),2)&amp;"GOV"&amp;X$6&amp;"YZ=R"</f>
        <v>PLGOV21YZ=R</v>
      </c>
      <c r="Y35" s="71" t="str">
        <f>LEFT(INDEX('C2D_list_curncy'!$D$11:$D$63,MATCH($B35,'C2D_list_curncy'!$B$11:$B$63,0)),2)&amp;"GOV"&amp;Y$6&amp;"YZ=R"</f>
        <v>PLGOV22YZ=R</v>
      </c>
      <c r="Z35" s="71" t="str">
        <f>LEFT(INDEX('C2D_list_curncy'!$D$11:$D$63,MATCH($B35,'C2D_list_curncy'!$B$11:$B$63,0)),2)&amp;"GOV"&amp;Z$6&amp;"YZ=R"</f>
        <v>PLGOV23YZ=R</v>
      </c>
      <c r="AA35" s="71" t="str">
        <f>LEFT(INDEX('C2D_list_curncy'!$D$11:$D$63,MATCH($B35,'C2D_list_curncy'!$B$11:$B$63,0)),2)&amp;"GOV"&amp;AA$6&amp;"YZ=R"</f>
        <v>PLGOV24YZ=R</v>
      </c>
      <c r="AB35" s="71" t="str">
        <f>LEFT(INDEX('C2D_list_curncy'!$D$11:$D$63,MATCH($B35,'C2D_list_curncy'!$B$11:$B$63,0)),2)&amp;"GOV"&amp;AB$6&amp;"YZ=R"</f>
        <v>PLGOV25YZ=R</v>
      </c>
      <c r="AC35" s="71" t="str">
        <f>LEFT(INDEX('C2D_list_curncy'!$D$11:$D$63,MATCH($B35,'C2D_list_curncy'!$B$11:$B$63,0)),2)&amp;"GOV"&amp;AC$6&amp;"YZ=R"</f>
        <v>PLGOV26YZ=R</v>
      </c>
      <c r="AD35" s="71" t="str">
        <f>LEFT(INDEX('C2D_list_curncy'!$D$11:$D$63,MATCH($B35,'C2D_list_curncy'!$B$11:$B$63,0)),2)&amp;"GOV"&amp;AD$6&amp;"YZ=R"</f>
        <v>PLGOV27YZ=R</v>
      </c>
      <c r="AE35" s="71" t="str">
        <f>LEFT(INDEX('C2D_list_curncy'!$D$11:$D$63,MATCH($B35,'C2D_list_curncy'!$B$11:$B$63,0)),2)&amp;"GOV"&amp;AE$6&amp;"YZ=R"</f>
        <v>PLGOV28YZ=R</v>
      </c>
      <c r="AF35" s="71" t="str">
        <f>LEFT(INDEX('C2D_list_curncy'!$D$11:$D$63,MATCH($B35,'C2D_list_curncy'!$B$11:$B$63,0)),2)&amp;"GOV"&amp;AF$6&amp;"YZ=R"</f>
        <v>PLGOV29YZ=R</v>
      </c>
      <c r="AG35" s="71" t="str">
        <f>LEFT(INDEX('C2D_list_curncy'!$D$11:$D$63,MATCH($B35,'C2D_list_curncy'!$B$11:$B$63,0)),2)&amp;"GOV"&amp;AG$6&amp;"YZ=R"</f>
        <v>PLGOV30YZ=R</v>
      </c>
      <c r="AH35" s="71" t="str">
        <f>LEFT(INDEX('C2D_list_curncy'!$D$11:$D$63,MATCH($B35,'C2D_list_curncy'!$B$11:$B$63,0)),2)&amp;"GOV"&amp;AH$6&amp;"YZ=R"</f>
        <v>PLGOV31YZ=R</v>
      </c>
      <c r="AI35" s="71" t="str">
        <f>LEFT(INDEX('C2D_list_curncy'!$D$11:$D$63,MATCH($B35,'C2D_list_curncy'!$B$11:$B$63,0)),2)&amp;"GOV"&amp;AI$6&amp;"YZ=R"</f>
        <v>PLGOV32YZ=R</v>
      </c>
      <c r="AJ35" s="71" t="str">
        <f>LEFT(INDEX('C2D_list_curncy'!$D$11:$D$63,MATCH($B35,'C2D_list_curncy'!$B$11:$B$63,0)),2)&amp;"GOV"&amp;AJ$6&amp;"YZ=R"</f>
        <v>PLGOV33YZ=R</v>
      </c>
      <c r="AK35" s="71" t="str">
        <f>LEFT(INDEX('C2D_list_curncy'!$D$11:$D$63,MATCH($B35,'C2D_list_curncy'!$B$11:$B$63,0)),2)&amp;"GOV"&amp;AK$6&amp;"YZ=R"</f>
        <v>PLGOV34YZ=R</v>
      </c>
      <c r="AL35" s="71" t="str">
        <f>LEFT(INDEX('C2D_list_curncy'!$D$11:$D$63,MATCH($B35,'C2D_list_curncy'!$B$11:$B$63,0)),2)&amp;"GOV"&amp;AL$6&amp;"YZ=R"</f>
        <v>PLGOV35YZ=R</v>
      </c>
      <c r="AM35" s="71" t="str">
        <f>LEFT(INDEX('C2D_list_curncy'!$D$11:$D$63,MATCH($B35,'C2D_list_curncy'!$B$11:$B$63,0)),2)&amp;"GOV"&amp;AM$6&amp;"YZ=R"</f>
        <v>PLGOV36YZ=R</v>
      </c>
      <c r="AN35" s="71" t="str">
        <f>LEFT(INDEX('C2D_list_curncy'!$D$11:$D$63,MATCH($B35,'C2D_list_curncy'!$B$11:$B$63,0)),2)&amp;"GOV"&amp;AN$6&amp;"YZ=R"</f>
        <v>PLGOV37YZ=R</v>
      </c>
      <c r="AO35" s="71" t="str">
        <f>LEFT(INDEX('C2D_list_curncy'!$D$11:$D$63,MATCH($B35,'C2D_list_curncy'!$B$11:$B$63,0)),2)&amp;"GOV"&amp;AO$6&amp;"YZ=R"</f>
        <v>PLGOV38YZ=R</v>
      </c>
      <c r="AP35" s="71" t="str">
        <f>LEFT(INDEX('C2D_list_curncy'!$D$11:$D$63,MATCH($B35,'C2D_list_curncy'!$B$11:$B$63,0)),2)&amp;"GOV"&amp;AP$6&amp;"YZ=R"</f>
        <v>PLGOV39YZ=R</v>
      </c>
      <c r="AQ35" s="71" t="str">
        <f>LEFT(INDEX('C2D_list_curncy'!$D$11:$D$63,MATCH($B35,'C2D_list_curncy'!$B$11:$B$63,0)),2)&amp;"GOV"&amp;AQ$6&amp;"YZ=R"</f>
        <v>PLGOV40YZ=R</v>
      </c>
      <c r="AR35" s="71" t="str">
        <f>LEFT(INDEX('C2D_list_curncy'!$D$11:$D$63,MATCH($B35,'C2D_list_curncy'!$B$11:$B$63,0)),2)&amp;"GOV"&amp;AR$6&amp;"YZ=R"</f>
        <v>PLGOV41YZ=R</v>
      </c>
      <c r="AS35" s="71" t="str">
        <f>LEFT(INDEX('C2D_list_curncy'!$D$11:$D$63,MATCH($B35,'C2D_list_curncy'!$B$11:$B$63,0)),2)&amp;"GOV"&amp;AS$6&amp;"YZ=R"</f>
        <v>PLGOV42YZ=R</v>
      </c>
      <c r="AT35" s="71" t="str">
        <f>LEFT(INDEX('C2D_list_curncy'!$D$11:$D$63,MATCH($B35,'C2D_list_curncy'!$B$11:$B$63,0)),2)&amp;"GOV"&amp;AT$6&amp;"YZ=R"</f>
        <v>PLGOV43YZ=R</v>
      </c>
      <c r="AU35" s="71" t="str">
        <f>LEFT(INDEX('C2D_list_curncy'!$D$11:$D$63,MATCH($B35,'C2D_list_curncy'!$B$11:$B$63,0)),2)&amp;"GOV"&amp;AU$6&amp;"YZ=R"</f>
        <v>PLGOV44YZ=R</v>
      </c>
      <c r="AV35" s="71" t="str">
        <f>LEFT(INDEX('C2D_list_curncy'!$D$11:$D$63,MATCH($B35,'C2D_list_curncy'!$B$11:$B$63,0)),2)&amp;"GOV"&amp;AV$6&amp;"YZ=R"</f>
        <v>PLGOV45YZ=R</v>
      </c>
      <c r="AW35" s="71" t="str">
        <f>LEFT(INDEX('C2D_list_curncy'!$D$11:$D$63,MATCH($B35,'C2D_list_curncy'!$B$11:$B$63,0)),2)&amp;"GOV"&amp;AW$6&amp;"YZ=R"</f>
        <v>PLGOV46YZ=R</v>
      </c>
      <c r="AX35" s="71" t="str">
        <f>LEFT(INDEX('C2D_list_curncy'!$D$11:$D$63,MATCH($B35,'C2D_list_curncy'!$B$11:$B$63,0)),2)&amp;"GOV"&amp;AX$6&amp;"YZ=R"</f>
        <v>PLGOV47YZ=R</v>
      </c>
      <c r="AY35" s="71" t="str">
        <f>LEFT(INDEX('C2D_list_curncy'!$D$11:$D$63,MATCH($B35,'C2D_list_curncy'!$B$11:$B$63,0)),2)&amp;"GOV"&amp;AY$6&amp;"YZ=R"</f>
        <v>PLGOV48YZ=R</v>
      </c>
      <c r="AZ35" s="71" t="str">
        <f>LEFT(INDEX('C2D_list_curncy'!$D$11:$D$63,MATCH($B35,'C2D_list_curncy'!$B$11:$B$63,0)),2)&amp;"GOV"&amp;AZ$6&amp;"YZ=R"</f>
        <v>PLGOV49YZ=R</v>
      </c>
      <c r="BA35" s="71" t="str">
        <f>LEFT(INDEX('C2D_list_curncy'!$D$11:$D$63,MATCH($B35,'C2D_list_curncy'!$B$11:$B$63,0)),2)&amp;"GOV"&amp;BA$6&amp;"YZ=R"</f>
        <v>PLGOV50YZ=R</v>
      </c>
      <c r="BB35" s="71" t="str">
        <f>LEFT(INDEX('C2D_list_curncy'!$D$11:$D$63,MATCH($B35,'C2D_list_curncy'!$B$11:$B$63,0)),2)&amp;"GOV"&amp;BB$6&amp;"YZ=R"</f>
        <v>PLGOV51YZ=R</v>
      </c>
      <c r="BC35" s="71" t="str">
        <f>LEFT(INDEX('C2D_list_curncy'!$D$11:$D$63,MATCH($B35,'C2D_list_curncy'!$B$11:$B$63,0)),2)&amp;"GOV"&amp;BC$6&amp;"YZ=R"</f>
        <v>PLGOV52YZ=R</v>
      </c>
      <c r="BD35" s="71" t="str">
        <f>LEFT(INDEX('C2D_list_curncy'!$D$11:$D$63,MATCH($B35,'C2D_list_curncy'!$B$11:$B$63,0)),2)&amp;"GOV"&amp;BD$6&amp;"YZ=R"</f>
        <v>PLGOV53YZ=R</v>
      </c>
      <c r="BE35" s="71" t="str">
        <f>LEFT(INDEX('C2D_list_curncy'!$D$11:$D$63,MATCH($B35,'C2D_list_curncy'!$B$11:$B$63,0)),2)&amp;"GOV"&amp;BE$6&amp;"YZ=R"</f>
        <v>PLGOV54YZ=R</v>
      </c>
      <c r="BF35" s="71" t="str">
        <f>LEFT(INDEX('C2D_list_curncy'!$D$11:$D$63,MATCH($B35,'C2D_list_curncy'!$B$11:$B$63,0)),2)&amp;"GOV"&amp;BF$6&amp;"YZ=R"</f>
        <v>PLGOV55YZ=R</v>
      </c>
      <c r="BG35" s="71" t="str">
        <f>LEFT(INDEX('C2D_list_curncy'!$D$11:$D$63,MATCH($B35,'C2D_list_curncy'!$B$11:$B$63,0)),2)&amp;"GOV"&amp;BG$6&amp;"YZ=R"</f>
        <v>PLGOV56YZ=R</v>
      </c>
      <c r="BH35" s="71" t="str">
        <f>LEFT(INDEX('C2D_list_curncy'!$D$11:$D$63,MATCH($B35,'C2D_list_curncy'!$B$11:$B$63,0)),2)&amp;"GOV"&amp;BH$6&amp;"YZ=R"</f>
        <v>PLGOV57YZ=R</v>
      </c>
      <c r="BI35" s="71" t="str">
        <f>LEFT(INDEX('C2D_list_curncy'!$D$11:$D$63,MATCH($B35,'C2D_list_curncy'!$B$11:$B$63,0)),2)&amp;"GOV"&amp;BI$6&amp;"YZ=R"</f>
        <v>PLGOV58YZ=R</v>
      </c>
      <c r="BJ35" s="71" t="str">
        <f>LEFT(INDEX('C2D_list_curncy'!$D$11:$D$63,MATCH($B35,'C2D_list_curncy'!$B$11:$B$63,0)),2)&amp;"GOV"&amp;BJ$6&amp;"YZ=R"</f>
        <v>PLGOV59YZ=R</v>
      </c>
      <c r="BK35" s="71" t="str">
        <f>LEFT(INDEX('C2D_list_curncy'!$D$11:$D$63,MATCH($B35,'C2D_list_curncy'!$B$11:$B$63,0)),2)&amp;"GOV"&amp;BK$6&amp;"YZ=R"</f>
        <v>PLGOV60YZ=R</v>
      </c>
    </row>
    <row r="36" spans="2:63" x14ac:dyDescent="0.25">
      <c r="B36" s="65" t="s">
        <v>23</v>
      </c>
      <c r="C36" s="69">
        <v>26</v>
      </c>
      <c r="D36" s="71" t="str">
        <f>LEFT(INDEX('C2D_list_curncy'!$D$11:$D$63,MATCH($B36,'C2D_list_curncy'!$B$11:$B$63,0)),2)&amp;"GOV"&amp;D$6&amp;"YZ=R"</f>
        <v>PTGOV1YZ=R</v>
      </c>
      <c r="E36" s="71" t="str">
        <f>LEFT(INDEX('C2D_list_curncy'!$D$11:$D$63,MATCH($B36,'C2D_list_curncy'!$B$11:$B$63,0)),2)&amp;"GOV"&amp;E$6&amp;"YZ=R"</f>
        <v>PTGOV2YZ=R</v>
      </c>
      <c r="F36" s="71" t="str">
        <f>LEFT(INDEX('C2D_list_curncy'!$D$11:$D$63,MATCH($B36,'C2D_list_curncy'!$B$11:$B$63,0)),2)&amp;"GOV"&amp;F$6&amp;"YZ=R"</f>
        <v>PTGOV3YZ=R</v>
      </c>
      <c r="G36" s="71" t="str">
        <f>LEFT(INDEX('C2D_list_curncy'!$D$11:$D$63,MATCH($B36,'C2D_list_curncy'!$B$11:$B$63,0)),2)&amp;"GOV"&amp;G$6&amp;"YZ=R"</f>
        <v>PTGOV4YZ=R</v>
      </c>
      <c r="H36" s="71" t="str">
        <f>LEFT(INDEX('C2D_list_curncy'!$D$11:$D$63,MATCH($B36,'C2D_list_curncy'!$B$11:$B$63,0)),2)&amp;"GOV"&amp;H$6&amp;"YZ=R"</f>
        <v>PTGOV5YZ=R</v>
      </c>
      <c r="I36" s="71" t="str">
        <f>LEFT(INDEX('C2D_list_curncy'!$D$11:$D$63,MATCH($B36,'C2D_list_curncy'!$B$11:$B$63,0)),2)&amp;"GOV"&amp;I$6&amp;"YZ=R"</f>
        <v>PTGOV6YZ=R</v>
      </c>
      <c r="J36" s="71" t="str">
        <f>LEFT(INDEX('C2D_list_curncy'!$D$11:$D$63,MATCH($B36,'C2D_list_curncy'!$B$11:$B$63,0)),2)&amp;"GOV"&amp;J$6&amp;"YZ=R"</f>
        <v>PTGOV7YZ=R</v>
      </c>
      <c r="K36" s="71" t="str">
        <f>LEFT(INDEX('C2D_list_curncy'!$D$11:$D$63,MATCH($B36,'C2D_list_curncy'!$B$11:$B$63,0)),2)&amp;"GOV"&amp;K$6&amp;"YZ=R"</f>
        <v>PTGOV8YZ=R</v>
      </c>
      <c r="L36" s="71" t="str">
        <f>LEFT(INDEX('C2D_list_curncy'!$D$11:$D$63,MATCH($B36,'C2D_list_curncy'!$B$11:$B$63,0)),2)&amp;"GOV"&amp;L$6&amp;"YZ=R"</f>
        <v>PTGOV9YZ=R</v>
      </c>
      <c r="M36" s="71" t="str">
        <f>LEFT(INDEX('C2D_list_curncy'!$D$11:$D$63,MATCH($B36,'C2D_list_curncy'!$B$11:$B$63,0)),2)&amp;"GOV"&amp;M$6&amp;"YZ=R"</f>
        <v>PTGOV10YZ=R</v>
      </c>
      <c r="N36" s="71" t="str">
        <f>LEFT(INDEX('C2D_list_curncy'!$D$11:$D$63,MATCH($B36,'C2D_list_curncy'!$B$11:$B$63,0)),2)&amp;"GOV"&amp;N$6&amp;"YZ=R"</f>
        <v>PTGOV11YZ=R</v>
      </c>
      <c r="O36" s="71" t="str">
        <f>LEFT(INDEX('C2D_list_curncy'!$D$11:$D$63,MATCH($B36,'C2D_list_curncy'!$B$11:$B$63,0)),2)&amp;"GOV"&amp;O$6&amp;"YZ=R"</f>
        <v>PTGOV12YZ=R</v>
      </c>
      <c r="P36" s="71" t="str">
        <f>LEFT(INDEX('C2D_list_curncy'!$D$11:$D$63,MATCH($B36,'C2D_list_curncy'!$B$11:$B$63,0)),2)&amp;"GOV"&amp;P$6&amp;"YZ=R"</f>
        <v>PTGOV13YZ=R</v>
      </c>
      <c r="Q36" s="71" t="str">
        <f>LEFT(INDEX('C2D_list_curncy'!$D$11:$D$63,MATCH($B36,'C2D_list_curncy'!$B$11:$B$63,0)),2)&amp;"GOV"&amp;Q$6&amp;"YZ=R"</f>
        <v>PTGOV14YZ=R</v>
      </c>
      <c r="R36" s="71" t="str">
        <f>LEFT(INDEX('C2D_list_curncy'!$D$11:$D$63,MATCH($B36,'C2D_list_curncy'!$B$11:$B$63,0)),2)&amp;"GOV"&amp;R$6&amp;"YZ=R"</f>
        <v>PTGOV15YZ=R</v>
      </c>
      <c r="S36" s="71" t="str">
        <f>LEFT(INDEX('C2D_list_curncy'!$D$11:$D$63,MATCH($B36,'C2D_list_curncy'!$B$11:$B$63,0)),2)&amp;"GOV"&amp;S$6&amp;"YZ=R"</f>
        <v>PTGOV16YZ=R</v>
      </c>
      <c r="T36" s="71" t="str">
        <f>LEFT(INDEX('C2D_list_curncy'!$D$11:$D$63,MATCH($B36,'C2D_list_curncy'!$B$11:$B$63,0)),2)&amp;"GOV"&amp;T$6&amp;"YZ=R"</f>
        <v>PTGOV17YZ=R</v>
      </c>
      <c r="U36" s="71" t="str">
        <f>LEFT(INDEX('C2D_list_curncy'!$D$11:$D$63,MATCH($B36,'C2D_list_curncy'!$B$11:$B$63,0)),2)&amp;"GOV"&amp;U$6&amp;"YZ=R"</f>
        <v>PTGOV18YZ=R</v>
      </c>
      <c r="V36" s="71" t="str">
        <f>LEFT(INDEX('C2D_list_curncy'!$D$11:$D$63,MATCH($B36,'C2D_list_curncy'!$B$11:$B$63,0)),2)&amp;"GOV"&amp;V$6&amp;"YZ=R"</f>
        <v>PTGOV19YZ=R</v>
      </c>
      <c r="W36" s="71" t="str">
        <f>LEFT(INDEX('C2D_list_curncy'!$D$11:$D$63,MATCH($B36,'C2D_list_curncy'!$B$11:$B$63,0)),2)&amp;"GOV"&amp;W$6&amp;"YZ=R"</f>
        <v>PTGOV20YZ=R</v>
      </c>
      <c r="X36" s="71" t="str">
        <f>LEFT(INDEX('C2D_list_curncy'!$D$11:$D$63,MATCH($B36,'C2D_list_curncy'!$B$11:$B$63,0)),2)&amp;"GOV"&amp;X$6&amp;"YZ=R"</f>
        <v>PTGOV21YZ=R</v>
      </c>
      <c r="Y36" s="71" t="str">
        <f>LEFT(INDEX('C2D_list_curncy'!$D$11:$D$63,MATCH($B36,'C2D_list_curncy'!$B$11:$B$63,0)),2)&amp;"GOV"&amp;Y$6&amp;"YZ=R"</f>
        <v>PTGOV22YZ=R</v>
      </c>
      <c r="Z36" s="71" t="str">
        <f>LEFT(INDEX('C2D_list_curncy'!$D$11:$D$63,MATCH($B36,'C2D_list_curncy'!$B$11:$B$63,0)),2)&amp;"GOV"&amp;Z$6&amp;"YZ=R"</f>
        <v>PTGOV23YZ=R</v>
      </c>
      <c r="AA36" s="71" t="str">
        <f>LEFT(INDEX('C2D_list_curncy'!$D$11:$D$63,MATCH($B36,'C2D_list_curncy'!$B$11:$B$63,0)),2)&amp;"GOV"&amp;AA$6&amp;"YZ=R"</f>
        <v>PTGOV24YZ=R</v>
      </c>
      <c r="AB36" s="71" t="str">
        <f>LEFT(INDEX('C2D_list_curncy'!$D$11:$D$63,MATCH($B36,'C2D_list_curncy'!$B$11:$B$63,0)),2)&amp;"GOV"&amp;AB$6&amp;"YZ=R"</f>
        <v>PTGOV25YZ=R</v>
      </c>
      <c r="AC36" s="71" t="str">
        <f>LEFT(INDEX('C2D_list_curncy'!$D$11:$D$63,MATCH($B36,'C2D_list_curncy'!$B$11:$B$63,0)),2)&amp;"GOV"&amp;AC$6&amp;"YZ=R"</f>
        <v>PTGOV26YZ=R</v>
      </c>
      <c r="AD36" s="71" t="str">
        <f>LEFT(INDEX('C2D_list_curncy'!$D$11:$D$63,MATCH($B36,'C2D_list_curncy'!$B$11:$B$63,0)),2)&amp;"GOV"&amp;AD$6&amp;"YZ=R"</f>
        <v>PTGOV27YZ=R</v>
      </c>
      <c r="AE36" s="71" t="str">
        <f>LEFT(INDEX('C2D_list_curncy'!$D$11:$D$63,MATCH($B36,'C2D_list_curncy'!$B$11:$B$63,0)),2)&amp;"GOV"&amp;AE$6&amp;"YZ=R"</f>
        <v>PTGOV28YZ=R</v>
      </c>
      <c r="AF36" s="71" t="str">
        <f>LEFT(INDEX('C2D_list_curncy'!$D$11:$D$63,MATCH($B36,'C2D_list_curncy'!$B$11:$B$63,0)),2)&amp;"GOV"&amp;AF$6&amp;"YZ=R"</f>
        <v>PTGOV29YZ=R</v>
      </c>
      <c r="AG36" s="71" t="str">
        <f>LEFT(INDEX('C2D_list_curncy'!$D$11:$D$63,MATCH($B36,'C2D_list_curncy'!$B$11:$B$63,0)),2)&amp;"GOV"&amp;AG$6&amp;"YZ=R"</f>
        <v>PTGOV30YZ=R</v>
      </c>
      <c r="AH36" s="71" t="str">
        <f>LEFT(INDEX('C2D_list_curncy'!$D$11:$D$63,MATCH($B36,'C2D_list_curncy'!$B$11:$B$63,0)),2)&amp;"GOV"&amp;AH$6&amp;"YZ=R"</f>
        <v>PTGOV31YZ=R</v>
      </c>
      <c r="AI36" s="71" t="str">
        <f>LEFT(INDEX('C2D_list_curncy'!$D$11:$D$63,MATCH($B36,'C2D_list_curncy'!$B$11:$B$63,0)),2)&amp;"GOV"&amp;AI$6&amp;"YZ=R"</f>
        <v>PTGOV32YZ=R</v>
      </c>
      <c r="AJ36" s="71" t="str">
        <f>LEFT(INDEX('C2D_list_curncy'!$D$11:$D$63,MATCH($B36,'C2D_list_curncy'!$B$11:$B$63,0)),2)&amp;"GOV"&amp;AJ$6&amp;"YZ=R"</f>
        <v>PTGOV33YZ=R</v>
      </c>
      <c r="AK36" s="71" t="str">
        <f>LEFT(INDEX('C2D_list_curncy'!$D$11:$D$63,MATCH($B36,'C2D_list_curncy'!$B$11:$B$63,0)),2)&amp;"GOV"&amp;AK$6&amp;"YZ=R"</f>
        <v>PTGOV34YZ=R</v>
      </c>
      <c r="AL36" s="71" t="str">
        <f>LEFT(INDEX('C2D_list_curncy'!$D$11:$D$63,MATCH($B36,'C2D_list_curncy'!$B$11:$B$63,0)),2)&amp;"GOV"&amp;AL$6&amp;"YZ=R"</f>
        <v>PTGOV35YZ=R</v>
      </c>
      <c r="AM36" s="71" t="str">
        <f>LEFT(INDEX('C2D_list_curncy'!$D$11:$D$63,MATCH($B36,'C2D_list_curncy'!$B$11:$B$63,0)),2)&amp;"GOV"&amp;AM$6&amp;"YZ=R"</f>
        <v>PTGOV36YZ=R</v>
      </c>
      <c r="AN36" s="71" t="str">
        <f>LEFT(INDEX('C2D_list_curncy'!$D$11:$D$63,MATCH($B36,'C2D_list_curncy'!$B$11:$B$63,0)),2)&amp;"GOV"&amp;AN$6&amp;"YZ=R"</f>
        <v>PTGOV37YZ=R</v>
      </c>
      <c r="AO36" s="71" t="str">
        <f>LEFT(INDEX('C2D_list_curncy'!$D$11:$D$63,MATCH($B36,'C2D_list_curncy'!$B$11:$B$63,0)),2)&amp;"GOV"&amp;AO$6&amp;"YZ=R"</f>
        <v>PTGOV38YZ=R</v>
      </c>
      <c r="AP36" s="71" t="str">
        <f>LEFT(INDEX('C2D_list_curncy'!$D$11:$D$63,MATCH($B36,'C2D_list_curncy'!$B$11:$B$63,0)),2)&amp;"GOV"&amp;AP$6&amp;"YZ=R"</f>
        <v>PTGOV39YZ=R</v>
      </c>
      <c r="AQ36" s="71" t="str">
        <f>LEFT(INDEX('C2D_list_curncy'!$D$11:$D$63,MATCH($B36,'C2D_list_curncy'!$B$11:$B$63,0)),2)&amp;"GOV"&amp;AQ$6&amp;"YZ=R"</f>
        <v>PTGOV40YZ=R</v>
      </c>
      <c r="AR36" s="71" t="str">
        <f>LEFT(INDEX('C2D_list_curncy'!$D$11:$D$63,MATCH($B36,'C2D_list_curncy'!$B$11:$B$63,0)),2)&amp;"GOV"&amp;AR$6&amp;"YZ=R"</f>
        <v>PTGOV41YZ=R</v>
      </c>
      <c r="AS36" s="71" t="str">
        <f>LEFT(INDEX('C2D_list_curncy'!$D$11:$D$63,MATCH($B36,'C2D_list_curncy'!$B$11:$B$63,0)),2)&amp;"GOV"&amp;AS$6&amp;"YZ=R"</f>
        <v>PTGOV42YZ=R</v>
      </c>
      <c r="AT36" s="71" t="str">
        <f>LEFT(INDEX('C2D_list_curncy'!$D$11:$D$63,MATCH($B36,'C2D_list_curncy'!$B$11:$B$63,0)),2)&amp;"GOV"&amp;AT$6&amp;"YZ=R"</f>
        <v>PTGOV43YZ=R</v>
      </c>
      <c r="AU36" s="71" t="str">
        <f>LEFT(INDEX('C2D_list_curncy'!$D$11:$D$63,MATCH($B36,'C2D_list_curncy'!$B$11:$B$63,0)),2)&amp;"GOV"&amp;AU$6&amp;"YZ=R"</f>
        <v>PTGOV44YZ=R</v>
      </c>
      <c r="AV36" s="71" t="str">
        <f>LEFT(INDEX('C2D_list_curncy'!$D$11:$D$63,MATCH($B36,'C2D_list_curncy'!$B$11:$B$63,0)),2)&amp;"GOV"&amp;AV$6&amp;"YZ=R"</f>
        <v>PTGOV45YZ=R</v>
      </c>
      <c r="AW36" s="71" t="str">
        <f>LEFT(INDEX('C2D_list_curncy'!$D$11:$D$63,MATCH($B36,'C2D_list_curncy'!$B$11:$B$63,0)),2)&amp;"GOV"&amp;AW$6&amp;"YZ=R"</f>
        <v>PTGOV46YZ=R</v>
      </c>
      <c r="AX36" s="71" t="str">
        <f>LEFT(INDEX('C2D_list_curncy'!$D$11:$D$63,MATCH($B36,'C2D_list_curncy'!$B$11:$B$63,0)),2)&amp;"GOV"&amp;AX$6&amp;"YZ=R"</f>
        <v>PTGOV47YZ=R</v>
      </c>
      <c r="AY36" s="71" t="str">
        <f>LEFT(INDEX('C2D_list_curncy'!$D$11:$D$63,MATCH($B36,'C2D_list_curncy'!$B$11:$B$63,0)),2)&amp;"GOV"&amp;AY$6&amp;"YZ=R"</f>
        <v>PTGOV48YZ=R</v>
      </c>
      <c r="AZ36" s="71" t="str">
        <f>LEFT(INDEX('C2D_list_curncy'!$D$11:$D$63,MATCH($B36,'C2D_list_curncy'!$B$11:$B$63,0)),2)&amp;"GOV"&amp;AZ$6&amp;"YZ=R"</f>
        <v>PTGOV49YZ=R</v>
      </c>
      <c r="BA36" s="71" t="str">
        <f>LEFT(INDEX('C2D_list_curncy'!$D$11:$D$63,MATCH($B36,'C2D_list_curncy'!$B$11:$B$63,0)),2)&amp;"GOV"&amp;BA$6&amp;"YZ=R"</f>
        <v>PTGOV50YZ=R</v>
      </c>
      <c r="BB36" s="71" t="str">
        <f>LEFT(INDEX('C2D_list_curncy'!$D$11:$D$63,MATCH($B36,'C2D_list_curncy'!$B$11:$B$63,0)),2)&amp;"GOV"&amp;BB$6&amp;"YZ=R"</f>
        <v>PTGOV51YZ=R</v>
      </c>
      <c r="BC36" s="71" t="str">
        <f>LEFT(INDEX('C2D_list_curncy'!$D$11:$D$63,MATCH($B36,'C2D_list_curncy'!$B$11:$B$63,0)),2)&amp;"GOV"&amp;BC$6&amp;"YZ=R"</f>
        <v>PTGOV52YZ=R</v>
      </c>
      <c r="BD36" s="71" t="str">
        <f>LEFT(INDEX('C2D_list_curncy'!$D$11:$D$63,MATCH($B36,'C2D_list_curncy'!$B$11:$B$63,0)),2)&amp;"GOV"&amp;BD$6&amp;"YZ=R"</f>
        <v>PTGOV53YZ=R</v>
      </c>
      <c r="BE36" s="71" t="str">
        <f>LEFT(INDEX('C2D_list_curncy'!$D$11:$D$63,MATCH($B36,'C2D_list_curncy'!$B$11:$B$63,0)),2)&amp;"GOV"&amp;BE$6&amp;"YZ=R"</f>
        <v>PTGOV54YZ=R</v>
      </c>
      <c r="BF36" s="71" t="str">
        <f>LEFT(INDEX('C2D_list_curncy'!$D$11:$D$63,MATCH($B36,'C2D_list_curncy'!$B$11:$B$63,0)),2)&amp;"GOV"&amp;BF$6&amp;"YZ=R"</f>
        <v>PTGOV55YZ=R</v>
      </c>
      <c r="BG36" s="71" t="str">
        <f>LEFT(INDEX('C2D_list_curncy'!$D$11:$D$63,MATCH($B36,'C2D_list_curncy'!$B$11:$B$63,0)),2)&amp;"GOV"&amp;BG$6&amp;"YZ=R"</f>
        <v>PTGOV56YZ=R</v>
      </c>
      <c r="BH36" s="71" t="str">
        <f>LEFT(INDEX('C2D_list_curncy'!$D$11:$D$63,MATCH($B36,'C2D_list_curncy'!$B$11:$B$63,0)),2)&amp;"GOV"&amp;BH$6&amp;"YZ=R"</f>
        <v>PTGOV57YZ=R</v>
      </c>
      <c r="BI36" s="71" t="str">
        <f>LEFT(INDEX('C2D_list_curncy'!$D$11:$D$63,MATCH($B36,'C2D_list_curncy'!$B$11:$B$63,0)),2)&amp;"GOV"&amp;BI$6&amp;"YZ=R"</f>
        <v>PTGOV58YZ=R</v>
      </c>
      <c r="BJ36" s="71" t="str">
        <f>LEFT(INDEX('C2D_list_curncy'!$D$11:$D$63,MATCH($B36,'C2D_list_curncy'!$B$11:$B$63,0)),2)&amp;"GOV"&amp;BJ$6&amp;"YZ=R"</f>
        <v>PTGOV59YZ=R</v>
      </c>
      <c r="BK36" s="71" t="str">
        <f>LEFT(INDEX('C2D_list_curncy'!$D$11:$D$63,MATCH($B36,'C2D_list_curncy'!$B$11:$B$63,0)),2)&amp;"GOV"&amp;BK$6&amp;"YZ=R"</f>
        <v>PTGOV60YZ=R</v>
      </c>
    </row>
    <row r="37" spans="2:63" x14ac:dyDescent="0.25">
      <c r="B37" s="65" t="s">
        <v>116</v>
      </c>
      <c r="C37" s="69">
        <v>27</v>
      </c>
      <c r="D37" s="71" t="str">
        <f>LEFT(INDEX('C2D_list_curncy'!$D$11:$D$63,MATCH($B37,'C2D_list_curncy'!$B$11:$B$63,0)),2)&amp;"GOV"&amp;D$6&amp;"YZ=R"</f>
        <v>ROGOV1YZ=R</v>
      </c>
      <c r="E37" s="71" t="str">
        <f>LEFT(INDEX('C2D_list_curncy'!$D$11:$D$63,MATCH($B37,'C2D_list_curncy'!$B$11:$B$63,0)),2)&amp;"GOV"&amp;E$6&amp;"YZ=R"</f>
        <v>ROGOV2YZ=R</v>
      </c>
      <c r="F37" s="71" t="str">
        <f>LEFT(INDEX('C2D_list_curncy'!$D$11:$D$63,MATCH($B37,'C2D_list_curncy'!$B$11:$B$63,0)),2)&amp;"GOV"&amp;F$6&amp;"YZ=R"</f>
        <v>ROGOV3YZ=R</v>
      </c>
      <c r="G37" s="71" t="str">
        <f>LEFT(INDEX('C2D_list_curncy'!$D$11:$D$63,MATCH($B37,'C2D_list_curncy'!$B$11:$B$63,0)),2)&amp;"GOV"&amp;G$6&amp;"YZ=R"</f>
        <v>ROGOV4YZ=R</v>
      </c>
      <c r="H37" s="71" t="str">
        <f>LEFT(INDEX('C2D_list_curncy'!$D$11:$D$63,MATCH($B37,'C2D_list_curncy'!$B$11:$B$63,0)),2)&amp;"GOV"&amp;H$6&amp;"YZ=R"</f>
        <v>ROGOV5YZ=R</v>
      </c>
      <c r="I37" s="71" t="str">
        <f>LEFT(INDEX('C2D_list_curncy'!$D$11:$D$63,MATCH($B37,'C2D_list_curncy'!$B$11:$B$63,0)),2)&amp;"GOV"&amp;I$6&amp;"YZ=R"</f>
        <v>ROGOV6YZ=R</v>
      </c>
      <c r="J37" s="71" t="str">
        <f>LEFT(INDEX('C2D_list_curncy'!$D$11:$D$63,MATCH($B37,'C2D_list_curncy'!$B$11:$B$63,0)),2)&amp;"GOV"&amp;J$6&amp;"YZ=R"</f>
        <v>ROGOV7YZ=R</v>
      </c>
      <c r="K37" s="71" t="str">
        <f>LEFT(INDEX('C2D_list_curncy'!$D$11:$D$63,MATCH($B37,'C2D_list_curncy'!$B$11:$B$63,0)),2)&amp;"GOV"&amp;K$6&amp;"YZ=R"</f>
        <v>ROGOV8YZ=R</v>
      </c>
      <c r="L37" s="71" t="str">
        <f>LEFT(INDEX('C2D_list_curncy'!$D$11:$D$63,MATCH($B37,'C2D_list_curncy'!$B$11:$B$63,0)),2)&amp;"GOV"&amp;L$6&amp;"YZ=R"</f>
        <v>ROGOV9YZ=R</v>
      </c>
      <c r="M37" s="71" t="str">
        <f>LEFT(INDEX('C2D_list_curncy'!$D$11:$D$63,MATCH($B37,'C2D_list_curncy'!$B$11:$B$63,0)),2)&amp;"GOV"&amp;M$6&amp;"YZ=R"</f>
        <v>ROGOV10YZ=R</v>
      </c>
      <c r="N37" s="71" t="str">
        <f>LEFT(INDEX('C2D_list_curncy'!$D$11:$D$63,MATCH($B37,'C2D_list_curncy'!$B$11:$B$63,0)),2)&amp;"GOV"&amp;N$6&amp;"YZ=R"</f>
        <v>ROGOV11YZ=R</v>
      </c>
      <c r="O37" s="71" t="str">
        <f>LEFT(INDEX('C2D_list_curncy'!$D$11:$D$63,MATCH($B37,'C2D_list_curncy'!$B$11:$B$63,0)),2)&amp;"GOV"&amp;O$6&amp;"YZ=R"</f>
        <v>ROGOV12YZ=R</v>
      </c>
      <c r="P37" s="71" t="str">
        <f>LEFT(INDEX('C2D_list_curncy'!$D$11:$D$63,MATCH($B37,'C2D_list_curncy'!$B$11:$B$63,0)),2)&amp;"GOV"&amp;P$6&amp;"YZ=R"</f>
        <v>ROGOV13YZ=R</v>
      </c>
      <c r="Q37" s="71" t="str">
        <f>LEFT(INDEX('C2D_list_curncy'!$D$11:$D$63,MATCH($B37,'C2D_list_curncy'!$B$11:$B$63,0)),2)&amp;"GOV"&amp;Q$6&amp;"YZ=R"</f>
        <v>ROGOV14YZ=R</v>
      </c>
      <c r="R37" s="71" t="str">
        <f>LEFT(INDEX('C2D_list_curncy'!$D$11:$D$63,MATCH($B37,'C2D_list_curncy'!$B$11:$B$63,0)),2)&amp;"GOV"&amp;R$6&amp;"YZ=R"</f>
        <v>ROGOV15YZ=R</v>
      </c>
      <c r="S37" s="71" t="str">
        <f>LEFT(INDEX('C2D_list_curncy'!$D$11:$D$63,MATCH($B37,'C2D_list_curncy'!$B$11:$B$63,0)),2)&amp;"GOV"&amp;S$6&amp;"YZ=R"</f>
        <v>ROGOV16YZ=R</v>
      </c>
      <c r="T37" s="71" t="str">
        <f>LEFT(INDEX('C2D_list_curncy'!$D$11:$D$63,MATCH($B37,'C2D_list_curncy'!$B$11:$B$63,0)),2)&amp;"GOV"&amp;T$6&amp;"YZ=R"</f>
        <v>ROGOV17YZ=R</v>
      </c>
      <c r="U37" s="71" t="str">
        <f>LEFT(INDEX('C2D_list_curncy'!$D$11:$D$63,MATCH($B37,'C2D_list_curncy'!$B$11:$B$63,0)),2)&amp;"GOV"&amp;U$6&amp;"YZ=R"</f>
        <v>ROGOV18YZ=R</v>
      </c>
      <c r="V37" s="71" t="str">
        <f>LEFT(INDEX('C2D_list_curncy'!$D$11:$D$63,MATCH($B37,'C2D_list_curncy'!$B$11:$B$63,0)),2)&amp;"GOV"&amp;V$6&amp;"YZ=R"</f>
        <v>ROGOV19YZ=R</v>
      </c>
      <c r="W37" s="71" t="str">
        <f>LEFT(INDEX('C2D_list_curncy'!$D$11:$D$63,MATCH($B37,'C2D_list_curncy'!$B$11:$B$63,0)),2)&amp;"GOV"&amp;W$6&amp;"YZ=R"</f>
        <v>ROGOV20YZ=R</v>
      </c>
      <c r="X37" s="71" t="str">
        <f>LEFT(INDEX('C2D_list_curncy'!$D$11:$D$63,MATCH($B37,'C2D_list_curncy'!$B$11:$B$63,0)),2)&amp;"GOV"&amp;X$6&amp;"YZ=R"</f>
        <v>ROGOV21YZ=R</v>
      </c>
      <c r="Y37" s="71" t="str">
        <f>LEFT(INDEX('C2D_list_curncy'!$D$11:$D$63,MATCH($B37,'C2D_list_curncy'!$B$11:$B$63,0)),2)&amp;"GOV"&amp;Y$6&amp;"YZ=R"</f>
        <v>ROGOV22YZ=R</v>
      </c>
      <c r="Z37" s="71" t="str">
        <f>LEFT(INDEX('C2D_list_curncy'!$D$11:$D$63,MATCH($B37,'C2D_list_curncy'!$B$11:$B$63,0)),2)&amp;"GOV"&amp;Z$6&amp;"YZ=R"</f>
        <v>ROGOV23YZ=R</v>
      </c>
      <c r="AA37" s="71" t="str">
        <f>LEFT(INDEX('C2D_list_curncy'!$D$11:$D$63,MATCH($B37,'C2D_list_curncy'!$B$11:$B$63,0)),2)&amp;"GOV"&amp;AA$6&amp;"YZ=R"</f>
        <v>ROGOV24YZ=R</v>
      </c>
      <c r="AB37" s="71" t="str">
        <f>LEFT(INDEX('C2D_list_curncy'!$D$11:$D$63,MATCH($B37,'C2D_list_curncy'!$B$11:$B$63,0)),2)&amp;"GOV"&amp;AB$6&amp;"YZ=R"</f>
        <v>ROGOV25YZ=R</v>
      </c>
      <c r="AC37" s="71" t="str">
        <f>LEFT(INDEX('C2D_list_curncy'!$D$11:$D$63,MATCH($B37,'C2D_list_curncy'!$B$11:$B$63,0)),2)&amp;"GOV"&amp;AC$6&amp;"YZ=R"</f>
        <v>ROGOV26YZ=R</v>
      </c>
      <c r="AD37" s="71" t="str">
        <f>LEFT(INDEX('C2D_list_curncy'!$D$11:$D$63,MATCH($B37,'C2D_list_curncy'!$B$11:$B$63,0)),2)&amp;"GOV"&amp;AD$6&amp;"YZ=R"</f>
        <v>ROGOV27YZ=R</v>
      </c>
      <c r="AE37" s="71" t="str">
        <f>LEFT(INDEX('C2D_list_curncy'!$D$11:$D$63,MATCH($B37,'C2D_list_curncy'!$B$11:$B$63,0)),2)&amp;"GOV"&amp;AE$6&amp;"YZ=R"</f>
        <v>ROGOV28YZ=R</v>
      </c>
      <c r="AF37" s="71" t="str">
        <f>LEFT(INDEX('C2D_list_curncy'!$D$11:$D$63,MATCH($B37,'C2D_list_curncy'!$B$11:$B$63,0)),2)&amp;"GOV"&amp;AF$6&amp;"YZ=R"</f>
        <v>ROGOV29YZ=R</v>
      </c>
      <c r="AG37" s="71" t="str">
        <f>LEFT(INDEX('C2D_list_curncy'!$D$11:$D$63,MATCH($B37,'C2D_list_curncy'!$B$11:$B$63,0)),2)&amp;"GOV"&amp;AG$6&amp;"YZ=R"</f>
        <v>ROGOV30YZ=R</v>
      </c>
      <c r="AH37" s="71" t="str">
        <f>LEFT(INDEX('C2D_list_curncy'!$D$11:$D$63,MATCH($B37,'C2D_list_curncy'!$B$11:$B$63,0)),2)&amp;"GOV"&amp;AH$6&amp;"YZ=R"</f>
        <v>ROGOV31YZ=R</v>
      </c>
      <c r="AI37" s="71" t="str">
        <f>LEFT(INDEX('C2D_list_curncy'!$D$11:$D$63,MATCH($B37,'C2D_list_curncy'!$B$11:$B$63,0)),2)&amp;"GOV"&amp;AI$6&amp;"YZ=R"</f>
        <v>ROGOV32YZ=R</v>
      </c>
      <c r="AJ37" s="71" t="str">
        <f>LEFT(INDEX('C2D_list_curncy'!$D$11:$D$63,MATCH($B37,'C2D_list_curncy'!$B$11:$B$63,0)),2)&amp;"GOV"&amp;AJ$6&amp;"YZ=R"</f>
        <v>ROGOV33YZ=R</v>
      </c>
      <c r="AK37" s="71" t="str">
        <f>LEFT(INDEX('C2D_list_curncy'!$D$11:$D$63,MATCH($B37,'C2D_list_curncy'!$B$11:$B$63,0)),2)&amp;"GOV"&amp;AK$6&amp;"YZ=R"</f>
        <v>ROGOV34YZ=R</v>
      </c>
      <c r="AL37" s="71" t="str">
        <f>LEFT(INDEX('C2D_list_curncy'!$D$11:$D$63,MATCH($B37,'C2D_list_curncy'!$B$11:$B$63,0)),2)&amp;"GOV"&amp;AL$6&amp;"YZ=R"</f>
        <v>ROGOV35YZ=R</v>
      </c>
      <c r="AM37" s="71" t="str">
        <f>LEFT(INDEX('C2D_list_curncy'!$D$11:$D$63,MATCH($B37,'C2D_list_curncy'!$B$11:$B$63,0)),2)&amp;"GOV"&amp;AM$6&amp;"YZ=R"</f>
        <v>ROGOV36YZ=R</v>
      </c>
      <c r="AN37" s="71" t="str">
        <f>LEFT(INDEX('C2D_list_curncy'!$D$11:$D$63,MATCH($B37,'C2D_list_curncy'!$B$11:$B$63,0)),2)&amp;"GOV"&amp;AN$6&amp;"YZ=R"</f>
        <v>ROGOV37YZ=R</v>
      </c>
      <c r="AO37" s="71" t="str">
        <f>LEFT(INDEX('C2D_list_curncy'!$D$11:$D$63,MATCH($B37,'C2D_list_curncy'!$B$11:$B$63,0)),2)&amp;"GOV"&amp;AO$6&amp;"YZ=R"</f>
        <v>ROGOV38YZ=R</v>
      </c>
      <c r="AP37" s="71" t="str">
        <f>LEFT(INDEX('C2D_list_curncy'!$D$11:$D$63,MATCH($B37,'C2D_list_curncy'!$B$11:$B$63,0)),2)&amp;"GOV"&amp;AP$6&amp;"YZ=R"</f>
        <v>ROGOV39YZ=R</v>
      </c>
      <c r="AQ37" s="71" t="str">
        <f>LEFT(INDEX('C2D_list_curncy'!$D$11:$D$63,MATCH($B37,'C2D_list_curncy'!$B$11:$B$63,0)),2)&amp;"GOV"&amp;AQ$6&amp;"YZ=R"</f>
        <v>ROGOV40YZ=R</v>
      </c>
      <c r="AR37" s="71" t="str">
        <f>LEFT(INDEX('C2D_list_curncy'!$D$11:$D$63,MATCH($B37,'C2D_list_curncy'!$B$11:$B$63,0)),2)&amp;"GOV"&amp;AR$6&amp;"YZ=R"</f>
        <v>ROGOV41YZ=R</v>
      </c>
      <c r="AS37" s="71" t="str">
        <f>LEFT(INDEX('C2D_list_curncy'!$D$11:$D$63,MATCH($B37,'C2D_list_curncy'!$B$11:$B$63,0)),2)&amp;"GOV"&amp;AS$6&amp;"YZ=R"</f>
        <v>ROGOV42YZ=R</v>
      </c>
      <c r="AT37" s="71" t="str">
        <f>LEFT(INDEX('C2D_list_curncy'!$D$11:$D$63,MATCH($B37,'C2D_list_curncy'!$B$11:$B$63,0)),2)&amp;"GOV"&amp;AT$6&amp;"YZ=R"</f>
        <v>ROGOV43YZ=R</v>
      </c>
      <c r="AU37" s="71" t="str">
        <f>LEFT(INDEX('C2D_list_curncy'!$D$11:$D$63,MATCH($B37,'C2D_list_curncy'!$B$11:$B$63,0)),2)&amp;"GOV"&amp;AU$6&amp;"YZ=R"</f>
        <v>ROGOV44YZ=R</v>
      </c>
      <c r="AV37" s="71" t="str">
        <f>LEFT(INDEX('C2D_list_curncy'!$D$11:$D$63,MATCH($B37,'C2D_list_curncy'!$B$11:$B$63,0)),2)&amp;"GOV"&amp;AV$6&amp;"YZ=R"</f>
        <v>ROGOV45YZ=R</v>
      </c>
      <c r="AW37" s="71" t="str">
        <f>LEFT(INDEX('C2D_list_curncy'!$D$11:$D$63,MATCH($B37,'C2D_list_curncy'!$B$11:$B$63,0)),2)&amp;"GOV"&amp;AW$6&amp;"YZ=R"</f>
        <v>ROGOV46YZ=R</v>
      </c>
      <c r="AX37" s="71" t="str">
        <f>LEFT(INDEX('C2D_list_curncy'!$D$11:$D$63,MATCH($B37,'C2D_list_curncy'!$B$11:$B$63,0)),2)&amp;"GOV"&amp;AX$6&amp;"YZ=R"</f>
        <v>ROGOV47YZ=R</v>
      </c>
      <c r="AY37" s="71" t="str">
        <f>LEFT(INDEX('C2D_list_curncy'!$D$11:$D$63,MATCH($B37,'C2D_list_curncy'!$B$11:$B$63,0)),2)&amp;"GOV"&amp;AY$6&amp;"YZ=R"</f>
        <v>ROGOV48YZ=R</v>
      </c>
      <c r="AZ37" s="71" t="str">
        <f>LEFT(INDEX('C2D_list_curncy'!$D$11:$D$63,MATCH($B37,'C2D_list_curncy'!$B$11:$B$63,0)),2)&amp;"GOV"&amp;AZ$6&amp;"YZ=R"</f>
        <v>ROGOV49YZ=R</v>
      </c>
      <c r="BA37" s="71" t="str">
        <f>LEFT(INDEX('C2D_list_curncy'!$D$11:$D$63,MATCH($B37,'C2D_list_curncy'!$B$11:$B$63,0)),2)&amp;"GOV"&amp;BA$6&amp;"YZ=R"</f>
        <v>ROGOV50YZ=R</v>
      </c>
      <c r="BB37" s="71" t="str">
        <f>LEFT(INDEX('C2D_list_curncy'!$D$11:$D$63,MATCH($B37,'C2D_list_curncy'!$B$11:$B$63,0)),2)&amp;"GOV"&amp;BB$6&amp;"YZ=R"</f>
        <v>ROGOV51YZ=R</v>
      </c>
      <c r="BC37" s="71" t="str">
        <f>LEFT(INDEX('C2D_list_curncy'!$D$11:$D$63,MATCH($B37,'C2D_list_curncy'!$B$11:$B$63,0)),2)&amp;"GOV"&amp;BC$6&amp;"YZ=R"</f>
        <v>ROGOV52YZ=R</v>
      </c>
      <c r="BD37" s="71" t="str">
        <f>LEFT(INDEX('C2D_list_curncy'!$D$11:$D$63,MATCH($B37,'C2D_list_curncy'!$B$11:$B$63,0)),2)&amp;"GOV"&amp;BD$6&amp;"YZ=R"</f>
        <v>ROGOV53YZ=R</v>
      </c>
      <c r="BE37" s="71" t="str">
        <f>LEFT(INDEX('C2D_list_curncy'!$D$11:$D$63,MATCH($B37,'C2D_list_curncy'!$B$11:$B$63,0)),2)&amp;"GOV"&amp;BE$6&amp;"YZ=R"</f>
        <v>ROGOV54YZ=R</v>
      </c>
      <c r="BF37" s="71" t="str">
        <f>LEFT(INDEX('C2D_list_curncy'!$D$11:$D$63,MATCH($B37,'C2D_list_curncy'!$B$11:$B$63,0)),2)&amp;"GOV"&amp;BF$6&amp;"YZ=R"</f>
        <v>ROGOV55YZ=R</v>
      </c>
      <c r="BG37" s="71" t="str">
        <f>LEFT(INDEX('C2D_list_curncy'!$D$11:$D$63,MATCH($B37,'C2D_list_curncy'!$B$11:$B$63,0)),2)&amp;"GOV"&amp;BG$6&amp;"YZ=R"</f>
        <v>ROGOV56YZ=R</v>
      </c>
      <c r="BH37" s="71" t="str">
        <f>LEFT(INDEX('C2D_list_curncy'!$D$11:$D$63,MATCH($B37,'C2D_list_curncy'!$B$11:$B$63,0)),2)&amp;"GOV"&amp;BH$6&amp;"YZ=R"</f>
        <v>ROGOV57YZ=R</v>
      </c>
      <c r="BI37" s="71" t="str">
        <f>LEFT(INDEX('C2D_list_curncy'!$D$11:$D$63,MATCH($B37,'C2D_list_curncy'!$B$11:$B$63,0)),2)&amp;"GOV"&amp;BI$6&amp;"YZ=R"</f>
        <v>ROGOV58YZ=R</v>
      </c>
      <c r="BJ37" s="71" t="str">
        <f>LEFT(INDEX('C2D_list_curncy'!$D$11:$D$63,MATCH($B37,'C2D_list_curncy'!$B$11:$B$63,0)),2)&amp;"GOV"&amp;BJ$6&amp;"YZ=R"</f>
        <v>ROGOV59YZ=R</v>
      </c>
      <c r="BK37" s="71" t="str">
        <f>LEFT(INDEX('C2D_list_curncy'!$D$11:$D$63,MATCH($B37,'C2D_list_curncy'!$B$11:$B$63,0)),2)&amp;"GOV"&amp;BK$6&amp;"YZ=R"</f>
        <v>ROGOV60YZ=R</v>
      </c>
    </row>
    <row r="38" spans="2:63" x14ac:dyDescent="0.25">
      <c r="B38" s="65" t="s">
        <v>119</v>
      </c>
      <c r="C38" s="69">
        <v>28</v>
      </c>
      <c r="D38" s="71" t="str">
        <f>LEFT(INDEX('C2D_list_curncy'!$D$11:$D$63,MATCH($B38,'C2D_list_curncy'!$B$11:$B$63,0)),2)&amp;"GOV"&amp;D$6&amp;"YZ=R"</f>
        <v>RUGOV1YZ=R</v>
      </c>
      <c r="E38" s="71" t="str">
        <f>LEFT(INDEX('C2D_list_curncy'!$D$11:$D$63,MATCH($B38,'C2D_list_curncy'!$B$11:$B$63,0)),2)&amp;"GOV"&amp;E$6&amp;"YZ=R"</f>
        <v>RUGOV2YZ=R</v>
      </c>
      <c r="F38" s="71" t="str">
        <f>LEFT(INDEX('C2D_list_curncy'!$D$11:$D$63,MATCH($B38,'C2D_list_curncy'!$B$11:$B$63,0)),2)&amp;"GOV"&amp;F$6&amp;"YZ=R"</f>
        <v>RUGOV3YZ=R</v>
      </c>
      <c r="G38" s="71" t="str">
        <f>LEFT(INDEX('C2D_list_curncy'!$D$11:$D$63,MATCH($B38,'C2D_list_curncy'!$B$11:$B$63,0)),2)&amp;"GOV"&amp;G$6&amp;"YZ=R"</f>
        <v>RUGOV4YZ=R</v>
      </c>
      <c r="H38" s="71" t="str">
        <f>LEFT(INDEX('C2D_list_curncy'!$D$11:$D$63,MATCH($B38,'C2D_list_curncy'!$B$11:$B$63,0)),2)&amp;"GOV"&amp;H$6&amp;"YZ=R"</f>
        <v>RUGOV5YZ=R</v>
      </c>
      <c r="I38" s="71" t="str">
        <f>LEFT(INDEX('C2D_list_curncy'!$D$11:$D$63,MATCH($B38,'C2D_list_curncy'!$B$11:$B$63,0)),2)&amp;"GOV"&amp;I$6&amp;"YZ=R"</f>
        <v>RUGOV6YZ=R</v>
      </c>
      <c r="J38" s="71" t="str">
        <f>LEFT(INDEX('C2D_list_curncy'!$D$11:$D$63,MATCH($B38,'C2D_list_curncy'!$B$11:$B$63,0)),2)&amp;"GOV"&amp;J$6&amp;"YZ=R"</f>
        <v>RUGOV7YZ=R</v>
      </c>
      <c r="K38" s="71" t="str">
        <f>LEFT(INDEX('C2D_list_curncy'!$D$11:$D$63,MATCH($B38,'C2D_list_curncy'!$B$11:$B$63,0)),2)&amp;"GOV"&amp;K$6&amp;"YZ=R"</f>
        <v>RUGOV8YZ=R</v>
      </c>
      <c r="L38" s="71" t="str">
        <f>LEFT(INDEX('C2D_list_curncy'!$D$11:$D$63,MATCH($B38,'C2D_list_curncy'!$B$11:$B$63,0)),2)&amp;"GOV"&amp;L$6&amp;"YZ=R"</f>
        <v>RUGOV9YZ=R</v>
      </c>
      <c r="M38" s="71" t="str">
        <f>LEFT(INDEX('C2D_list_curncy'!$D$11:$D$63,MATCH($B38,'C2D_list_curncy'!$B$11:$B$63,0)),2)&amp;"GOV"&amp;M$6&amp;"YZ=R"</f>
        <v>RUGOV10YZ=R</v>
      </c>
      <c r="N38" s="71" t="str">
        <f>LEFT(INDEX('C2D_list_curncy'!$D$11:$D$63,MATCH($B38,'C2D_list_curncy'!$B$11:$B$63,0)),2)&amp;"GOV"&amp;N$6&amp;"YZ=R"</f>
        <v>RUGOV11YZ=R</v>
      </c>
      <c r="O38" s="71" t="str">
        <f>LEFT(INDEX('C2D_list_curncy'!$D$11:$D$63,MATCH($B38,'C2D_list_curncy'!$B$11:$B$63,0)),2)&amp;"GOV"&amp;O$6&amp;"YZ=R"</f>
        <v>RUGOV12YZ=R</v>
      </c>
      <c r="P38" s="71" t="str">
        <f>LEFT(INDEX('C2D_list_curncy'!$D$11:$D$63,MATCH($B38,'C2D_list_curncy'!$B$11:$B$63,0)),2)&amp;"GOV"&amp;P$6&amp;"YZ=R"</f>
        <v>RUGOV13YZ=R</v>
      </c>
      <c r="Q38" s="71" t="str">
        <f>LEFT(INDEX('C2D_list_curncy'!$D$11:$D$63,MATCH($B38,'C2D_list_curncy'!$B$11:$B$63,0)),2)&amp;"GOV"&amp;Q$6&amp;"YZ=R"</f>
        <v>RUGOV14YZ=R</v>
      </c>
      <c r="R38" s="71" t="str">
        <f>LEFT(INDEX('C2D_list_curncy'!$D$11:$D$63,MATCH($B38,'C2D_list_curncy'!$B$11:$B$63,0)),2)&amp;"GOV"&amp;R$6&amp;"YZ=R"</f>
        <v>RUGOV15YZ=R</v>
      </c>
      <c r="S38" s="71" t="str">
        <f>LEFT(INDEX('C2D_list_curncy'!$D$11:$D$63,MATCH($B38,'C2D_list_curncy'!$B$11:$B$63,0)),2)&amp;"GOV"&amp;S$6&amp;"YZ=R"</f>
        <v>RUGOV16YZ=R</v>
      </c>
      <c r="T38" s="71" t="str">
        <f>LEFT(INDEX('C2D_list_curncy'!$D$11:$D$63,MATCH($B38,'C2D_list_curncy'!$B$11:$B$63,0)),2)&amp;"GOV"&amp;T$6&amp;"YZ=R"</f>
        <v>RUGOV17YZ=R</v>
      </c>
      <c r="U38" s="71" t="str">
        <f>LEFT(INDEX('C2D_list_curncy'!$D$11:$D$63,MATCH($B38,'C2D_list_curncy'!$B$11:$B$63,0)),2)&amp;"GOV"&amp;U$6&amp;"YZ=R"</f>
        <v>RUGOV18YZ=R</v>
      </c>
      <c r="V38" s="71" t="str">
        <f>LEFT(INDEX('C2D_list_curncy'!$D$11:$D$63,MATCH($B38,'C2D_list_curncy'!$B$11:$B$63,0)),2)&amp;"GOV"&amp;V$6&amp;"YZ=R"</f>
        <v>RUGOV19YZ=R</v>
      </c>
      <c r="W38" s="71" t="str">
        <f>LEFT(INDEX('C2D_list_curncy'!$D$11:$D$63,MATCH($B38,'C2D_list_curncy'!$B$11:$B$63,0)),2)&amp;"GOV"&amp;W$6&amp;"YZ=R"</f>
        <v>RUGOV20YZ=R</v>
      </c>
      <c r="X38" s="71" t="str">
        <f>LEFT(INDEX('C2D_list_curncy'!$D$11:$D$63,MATCH($B38,'C2D_list_curncy'!$B$11:$B$63,0)),2)&amp;"GOV"&amp;X$6&amp;"YZ=R"</f>
        <v>RUGOV21YZ=R</v>
      </c>
      <c r="Y38" s="71" t="str">
        <f>LEFT(INDEX('C2D_list_curncy'!$D$11:$D$63,MATCH($B38,'C2D_list_curncy'!$B$11:$B$63,0)),2)&amp;"GOV"&amp;Y$6&amp;"YZ=R"</f>
        <v>RUGOV22YZ=R</v>
      </c>
      <c r="Z38" s="71" t="str">
        <f>LEFT(INDEX('C2D_list_curncy'!$D$11:$D$63,MATCH($B38,'C2D_list_curncy'!$B$11:$B$63,0)),2)&amp;"GOV"&amp;Z$6&amp;"YZ=R"</f>
        <v>RUGOV23YZ=R</v>
      </c>
      <c r="AA38" s="71" t="str">
        <f>LEFT(INDEX('C2D_list_curncy'!$D$11:$D$63,MATCH($B38,'C2D_list_curncy'!$B$11:$B$63,0)),2)&amp;"GOV"&amp;AA$6&amp;"YZ=R"</f>
        <v>RUGOV24YZ=R</v>
      </c>
      <c r="AB38" s="71" t="str">
        <f>LEFT(INDEX('C2D_list_curncy'!$D$11:$D$63,MATCH($B38,'C2D_list_curncy'!$B$11:$B$63,0)),2)&amp;"GOV"&amp;AB$6&amp;"YZ=R"</f>
        <v>RUGOV25YZ=R</v>
      </c>
      <c r="AC38" s="71" t="str">
        <f>LEFT(INDEX('C2D_list_curncy'!$D$11:$D$63,MATCH($B38,'C2D_list_curncy'!$B$11:$B$63,0)),2)&amp;"GOV"&amp;AC$6&amp;"YZ=R"</f>
        <v>RUGOV26YZ=R</v>
      </c>
      <c r="AD38" s="71" t="str">
        <f>LEFT(INDEX('C2D_list_curncy'!$D$11:$D$63,MATCH($B38,'C2D_list_curncy'!$B$11:$B$63,0)),2)&amp;"GOV"&amp;AD$6&amp;"YZ=R"</f>
        <v>RUGOV27YZ=R</v>
      </c>
      <c r="AE38" s="71" t="str">
        <f>LEFT(INDEX('C2D_list_curncy'!$D$11:$D$63,MATCH($B38,'C2D_list_curncy'!$B$11:$B$63,0)),2)&amp;"GOV"&amp;AE$6&amp;"YZ=R"</f>
        <v>RUGOV28YZ=R</v>
      </c>
      <c r="AF38" s="71" t="str">
        <f>LEFT(INDEX('C2D_list_curncy'!$D$11:$D$63,MATCH($B38,'C2D_list_curncy'!$B$11:$B$63,0)),2)&amp;"GOV"&amp;AF$6&amp;"YZ=R"</f>
        <v>RUGOV29YZ=R</v>
      </c>
      <c r="AG38" s="71" t="str">
        <f>LEFT(INDEX('C2D_list_curncy'!$D$11:$D$63,MATCH($B38,'C2D_list_curncy'!$B$11:$B$63,0)),2)&amp;"GOV"&amp;AG$6&amp;"YZ=R"</f>
        <v>RUGOV30YZ=R</v>
      </c>
      <c r="AH38" s="71" t="str">
        <f>LEFT(INDEX('C2D_list_curncy'!$D$11:$D$63,MATCH($B38,'C2D_list_curncy'!$B$11:$B$63,0)),2)&amp;"GOV"&amp;AH$6&amp;"YZ=R"</f>
        <v>RUGOV31YZ=R</v>
      </c>
      <c r="AI38" s="71" t="str">
        <f>LEFT(INDEX('C2D_list_curncy'!$D$11:$D$63,MATCH($B38,'C2D_list_curncy'!$B$11:$B$63,0)),2)&amp;"GOV"&amp;AI$6&amp;"YZ=R"</f>
        <v>RUGOV32YZ=R</v>
      </c>
      <c r="AJ38" s="71" t="str">
        <f>LEFT(INDEX('C2D_list_curncy'!$D$11:$D$63,MATCH($B38,'C2D_list_curncy'!$B$11:$B$63,0)),2)&amp;"GOV"&amp;AJ$6&amp;"YZ=R"</f>
        <v>RUGOV33YZ=R</v>
      </c>
      <c r="AK38" s="71" t="str">
        <f>LEFT(INDEX('C2D_list_curncy'!$D$11:$D$63,MATCH($B38,'C2D_list_curncy'!$B$11:$B$63,0)),2)&amp;"GOV"&amp;AK$6&amp;"YZ=R"</f>
        <v>RUGOV34YZ=R</v>
      </c>
      <c r="AL38" s="71" t="str">
        <f>LEFT(INDEX('C2D_list_curncy'!$D$11:$D$63,MATCH($B38,'C2D_list_curncy'!$B$11:$B$63,0)),2)&amp;"GOV"&amp;AL$6&amp;"YZ=R"</f>
        <v>RUGOV35YZ=R</v>
      </c>
      <c r="AM38" s="71" t="str">
        <f>LEFT(INDEX('C2D_list_curncy'!$D$11:$D$63,MATCH($B38,'C2D_list_curncy'!$B$11:$B$63,0)),2)&amp;"GOV"&amp;AM$6&amp;"YZ=R"</f>
        <v>RUGOV36YZ=R</v>
      </c>
      <c r="AN38" s="71" t="str">
        <f>LEFT(INDEX('C2D_list_curncy'!$D$11:$D$63,MATCH($B38,'C2D_list_curncy'!$B$11:$B$63,0)),2)&amp;"GOV"&amp;AN$6&amp;"YZ=R"</f>
        <v>RUGOV37YZ=R</v>
      </c>
      <c r="AO38" s="71" t="str">
        <f>LEFT(INDEX('C2D_list_curncy'!$D$11:$D$63,MATCH($B38,'C2D_list_curncy'!$B$11:$B$63,0)),2)&amp;"GOV"&amp;AO$6&amp;"YZ=R"</f>
        <v>RUGOV38YZ=R</v>
      </c>
      <c r="AP38" s="71" t="str">
        <f>LEFT(INDEX('C2D_list_curncy'!$D$11:$D$63,MATCH($B38,'C2D_list_curncy'!$B$11:$B$63,0)),2)&amp;"GOV"&amp;AP$6&amp;"YZ=R"</f>
        <v>RUGOV39YZ=R</v>
      </c>
      <c r="AQ38" s="71" t="str">
        <f>LEFT(INDEX('C2D_list_curncy'!$D$11:$D$63,MATCH($B38,'C2D_list_curncy'!$B$11:$B$63,0)),2)&amp;"GOV"&amp;AQ$6&amp;"YZ=R"</f>
        <v>RUGOV40YZ=R</v>
      </c>
      <c r="AR38" s="71" t="str">
        <f>LEFT(INDEX('C2D_list_curncy'!$D$11:$D$63,MATCH($B38,'C2D_list_curncy'!$B$11:$B$63,0)),2)&amp;"GOV"&amp;AR$6&amp;"YZ=R"</f>
        <v>RUGOV41YZ=R</v>
      </c>
      <c r="AS38" s="71" t="str">
        <f>LEFT(INDEX('C2D_list_curncy'!$D$11:$D$63,MATCH($B38,'C2D_list_curncy'!$B$11:$B$63,0)),2)&amp;"GOV"&amp;AS$6&amp;"YZ=R"</f>
        <v>RUGOV42YZ=R</v>
      </c>
      <c r="AT38" s="71" t="str">
        <f>LEFT(INDEX('C2D_list_curncy'!$D$11:$D$63,MATCH($B38,'C2D_list_curncy'!$B$11:$B$63,0)),2)&amp;"GOV"&amp;AT$6&amp;"YZ=R"</f>
        <v>RUGOV43YZ=R</v>
      </c>
      <c r="AU38" s="71" t="str">
        <f>LEFT(INDEX('C2D_list_curncy'!$D$11:$D$63,MATCH($B38,'C2D_list_curncy'!$B$11:$B$63,0)),2)&amp;"GOV"&amp;AU$6&amp;"YZ=R"</f>
        <v>RUGOV44YZ=R</v>
      </c>
      <c r="AV38" s="71" t="str">
        <f>LEFT(INDEX('C2D_list_curncy'!$D$11:$D$63,MATCH($B38,'C2D_list_curncy'!$B$11:$B$63,0)),2)&amp;"GOV"&amp;AV$6&amp;"YZ=R"</f>
        <v>RUGOV45YZ=R</v>
      </c>
      <c r="AW38" s="71" t="str">
        <f>LEFT(INDEX('C2D_list_curncy'!$D$11:$D$63,MATCH($B38,'C2D_list_curncy'!$B$11:$B$63,0)),2)&amp;"GOV"&amp;AW$6&amp;"YZ=R"</f>
        <v>RUGOV46YZ=R</v>
      </c>
      <c r="AX38" s="71" t="str">
        <f>LEFT(INDEX('C2D_list_curncy'!$D$11:$D$63,MATCH($B38,'C2D_list_curncy'!$B$11:$B$63,0)),2)&amp;"GOV"&amp;AX$6&amp;"YZ=R"</f>
        <v>RUGOV47YZ=R</v>
      </c>
      <c r="AY38" s="71" t="str">
        <f>LEFT(INDEX('C2D_list_curncy'!$D$11:$D$63,MATCH($B38,'C2D_list_curncy'!$B$11:$B$63,0)),2)&amp;"GOV"&amp;AY$6&amp;"YZ=R"</f>
        <v>RUGOV48YZ=R</v>
      </c>
      <c r="AZ38" s="71" t="str">
        <f>LEFT(INDEX('C2D_list_curncy'!$D$11:$D$63,MATCH($B38,'C2D_list_curncy'!$B$11:$B$63,0)),2)&amp;"GOV"&amp;AZ$6&amp;"YZ=R"</f>
        <v>RUGOV49YZ=R</v>
      </c>
      <c r="BA38" s="71" t="str">
        <f>LEFT(INDEX('C2D_list_curncy'!$D$11:$D$63,MATCH($B38,'C2D_list_curncy'!$B$11:$B$63,0)),2)&amp;"GOV"&amp;BA$6&amp;"YZ=R"</f>
        <v>RUGOV50YZ=R</v>
      </c>
      <c r="BB38" s="71" t="str">
        <f>LEFT(INDEX('C2D_list_curncy'!$D$11:$D$63,MATCH($B38,'C2D_list_curncy'!$B$11:$B$63,0)),2)&amp;"GOV"&amp;BB$6&amp;"YZ=R"</f>
        <v>RUGOV51YZ=R</v>
      </c>
      <c r="BC38" s="71" t="str">
        <f>LEFT(INDEX('C2D_list_curncy'!$D$11:$D$63,MATCH($B38,'C2D_list_curncy'!$B$11:$B$63,0)),2)&amp;"GOV"&amp;BC$6&amp;"YZ=R"</f>
        <v>RUGOV52YZ=R</v>
      </c>
      <c r="BD38" s="71" t="str">
        <f>LEFT(INDEX('C2D_list_curncy'!$D$11:$D$63,MATCH($B38,'C2D_list_curncy'!$B$11:$B$63,0)),2)&amp;"GOV"&amp;BD$6&amp;"YZ=R"</f>
        <v>RUGOV53YZ=R</v>
      </c>
      <c r="BE38" s="71" t="str">
        <f>LEFT(INDEX('C2D_list_curncy'!$D$11:$D$63,MATCH($B38,'C2D_list_curncy'!$B$11:$B$63,0)),2)&amp;"GOV"&amp;BE$6&amp;"YZ=R"</f>
        <v>RUGOV54YZ=R</v>
      </c>
      <c r="BF38" s="71" t="str">
        <f>LEFT(INDEX('C2D_list_curncy'!$D$11:$D$63,MATCH($B38,'C2D_list_curncy'!$B$11:$B$63,0)),2)&amp;"GOV"&amp;BF$6&amp;"YZ=R"</f>
        <v>RUGOV55YZ=R</v>
      </c>
      <c r="BG38" s="71" t="str">
        <f>LEFT(INDEX('C2D_list_curncy'!$D$11:$D$63,MATCH($B38,'C2D_list_curncy'!$B$11:$B$63,0)),2)&amp;"GOV"&amp;BG$6&amp;"YZ=R"</f>
        <v>RUGOV56YZ=R</v>
      </c>
      <c r="BH38" s="71" t="str">
        <f>LEFT(INDEX('C2D_list_curncy'!$D$11:$D$63,MATCH($B38,'C2D_list_curncy'!$B$11:$B$63,0)),2)&amp;"GOV"&amp;BH$6&amp;"YZ=R"</f>
        <v>RUGOV57YZ=R</v>
      </c>
      <c r="BI38" s="71" t="str">
        <f>LEFT(INDEX('C2D_list_curncy'!$D$11:$D$63,MATCH($B38,'C2D_list_curncy'!$B$11:$B$63,0)),2)&amp;"GOV"&amp;BI$6&amp;"YZ=R"</f>
        <v>RUGOV58YZ=R</v>
      </c>
      <c r="BJ38" s="71" t="str">
        <f>LEFT(INDEX('C2D_list_curncy'!$D$11:$D$63,MATCH($B38,'C2D_list_curncy'!$B$11:$B$63,0)),2)&amp;"GOV"&amp;BJ$6&amp;"YZ=R"</f>
        <v>RUGOV59YZ=R</v>
      </c>
      <c r="BK38" s="71" t="str">
        <f>LEFT(INDEX('C2D_list_curncy'!$D$11:$D$63,MATCH($B38,'C2D_list_curncy'!$B$11:$B$63,0)),2)&amp;"GOV"&amp;BK$6&amp;"YZ=R"</f>
        <v>RUGOV60YZ=R</v>
      </c>
    </row>
    <row r="39" spans="2:63" x14ac:dyDescent="0.25">
      <c r="B39" s="65" t="s">
        <v>25</v>
      </c>
      <c r="C39" s="69">
        <v>29</v>
      </c>
      <c r="D39" s="71" t="str">
        <f>LEFT(INDEX('C2D_list_curncy'!$D$11:$D$63,MATCH($B39,'C2D_list_curncy'!$B$11:$B$63,0)),2)&amp;"GOV"&amp;D$6&amp;"YZ=R"</f>
        <v>SKGOV1YZ=R</v>
      </c>
      <c r="E39" s="71" t="str">
        <f>LEFT(INDEX('C2D_list_curncy'!$D$11:$D$63,MATCH($B39,'C2D_list_curncy'!$B$11:$B$63,0)),2)&amp;"GOV"&amp;E$6&amp;"YZ=R"</f>
        <v>SKGOV2YZ=R</v>
      </c>
      <c r="F39" s="71" t="str">
        <f>LEFT(INDEX('C2D_list_curncy'!$D$11:$D$63,MATCH($B39,'C2D_list_curncy'!$B$11:$B$63,0)),2)&amp;"GOV"&amp;F$6&amp;"YZ=R"</f>
        <v>SKGOV3YZ=R</v>
      </c>
      <c r="G39" s="71" t="str">
        <f>LEFT(INDEX('C2D_list_curncy'!$D$11:$D$63,MATCH($B39,'C2D_list_curncy'!$B$11:$B$63,0)),2)&amp;"GOV"&amp;G$6&amp;"YZ=R"</f>
        <v>SKGOV4YZ=R</v>
      </c>
      <c r="H39" s="71" t="str">
        <f>LEFT(INDEX('C2D_list_curncy'!$D$11:$D$63,MATCH($B39,'C2D_list_curncy'!$B$11:$B$63,0)),2)&amp;"GOV"&amp;H$6&amp;"YZ=R"</f>
        <v>SKGOV5YZ=R</v>
      </c>
      <c r="I39" s="71" t="str">
        <f>LEFT(INDEX('C2D_list_curncy'!$D$11:$D$63,MATCH($B39,'C2D_list_curncy'!$B$11:$B$63,0)),2)&amp;"GOV"&amp;I$6&amp;"YZ=R"</f>
        <v>SKGOV6YZ=R</v>
      </c>
      <c r="J39" s="71" t="str">
        <f>LEFT(INDEX('C2D_list_curncy'!$D$11:$D$63,MATCH($B39,'C2D_list_curncy'!$B$11:$B$63,0)),2)&amp;"GOV"&amp;J$6&amp;"YZ=R"</f>
        <v>SKGOV7YZ=R</v>
      </c>
      <c r="K39" s="71" t="str">
        <f>LEFT(INDEX('C2D_list_curncy'!$D$11:$D$63,MATCH($B39,'C2D_list_curncy'!$B$11:$B$63,0)),2)&amp;"GOV"&amp;K$6&amp;"YZ=R"</f>
        <v>SKGOV8YZ=R</v>
      </c>
      <c r="L39" s="71" t="str">
        <f>LEFT(INDEX('C2D_list_curncy'!$D$11:$D$63,MATCH($B39,'C2D_list_curncy'!$B$11:$B$63,0)),2)&amp;"GOV"&amp;L$6&amp;"YZ=R"</f>
        <v>SKGOV9YZ=R</v>
      </c>
      <c r="M39" s="71" t="str">
        <f>LEFT(INDEX('C2D_list_curncy'!$D$11:$D$63,MATCH($B39,'C2D_list_curncy'!$B$11:$B$63,0)),2)&amp;"GOV"&amp;M$6&amp;"YZ=R"</f>
        <v>SKGOV10YZ=R</v>
      </c>
      <c r="N39" s="71" t="str">
        <f>LEFT(INDEX('C2D_list_curncy'!$D$11:$D$63,MATCH($B39,'C2D_list_curncy'!$B$11:$B$63,0)),2)&amp;"GOV"&amp;N$6&amp;"YZ=R"</f>
        <v>SKGOV11YZ=R</v>
      </c>
      <c r="O39" s="71" t="str">
        <f>LEFT(INDEX('C2D_list_curncy'!$D$11:$D$63,MATCH($B39,'C2D_list_curncy'!$B$11:$B$63,0)),2)&amp;"GOV"&amp;O$6&amp;"YZ=R"</f>
        <v>SKGOV12YZ=R</v>
      </c>
      <c r="P39" s="71" t="str">
        <f>LEFT(INDEX('C2D_list_curncy'!$D$11:$D$63,MATCH($B39,'C2D_list_curncy'!$B$11:$B$63,0)),2)&amp;"GOV"&amp;P$6&amp;"YZ=R"</f>
        <v>SKGOV13YZ=R</v>
      </c>
      <c r="Q39" s="71" t="str">
        <f>LEFT(INDEX('C2D_list_curncy'!$D$11:$D$63,MATCH($B39,'C2D_list_curncy'!$B$11:$B$63,0)),2)&amp;"GOV"&amp;Q$6&amp;"YZ=R"</f>
        <v>SKGOV14YZ=R</v>
      </c>
      <c r="R39" s="71" t="str">
        <f>LEFT(INDEX('C2D_list_curncy'!$D$11:$D$63,MATCH($B39,'C2D_list_curncy'!$B$11:$B$63,0)),2)&amp;"GOV"&amp;R$6&amp;"YZ=R"</f>
        <v>SKGOV15YZ=R</v>
      </c>
      <c r="S39" s="71" t="str">
        <f>LEFT(INDEX('C2D_list_curncy'!$D$11:$D$63,MATCH($B39,'C2D_list_curncy'!$B$11:$B$63,0)),2)&amp;"GOV"&amp;S$6&amp;"YZ=R"</f>
        <v>SKGOV16YZ=R</v>
      </c>
      <c r="T39" s="71" t="str">
        <f>LEFT(INDEX('C2D_list_curncy'!$D$11:$D$63,MATCH($B39,'C2D_list_curncy'!$B$11:$B$63,0)),2)&amp;"GOV"&amp;T$6&amp;"YZ=R"</f>
        <v>SKGOV17YZ=R</v>
      </c>
      <c r="U39" s="71" t="str">
        <f>LEFT(INDEX('C2D_list_curncy'!$D$11:$D$63,MATCH($B39,'C2D_list_curncy'!$B$11:$B$63,0)),2)&amp;"GOV"&amp;U$6&amp;"YZ=R"</f>
        <v>SKGOV18YZ=R</v>
      </c>
      <c r="V39" s="71" t="str">
        <f>LEFT(INDEX('C2D_list_curncy'!$D$11:$D$63,MATCH($B39,'C2D_list_curncy'!$B$11:$B$63,0)),2)&amp;"GOV"&amp;V$6&amp;"YZ=R"</f>
        <v>SKGOV19YZ=R</v>
      </c>
      <c r="W39" s="71" t="str">
        <f>LEFT(INDEX('C2D_list_curncy'!$D$11:$D$63,MATCH($B39,'C2D_list_curncy'!$B$11:$B$63,0)),2)&amp;"GOV"&amp;W$6&amp;"YZ=R"</f>
        <v>SKGOV20YZ=R</v>
      </c>
      <c r="X39" s="71" t="str">
        <f>LEFT(INDEX('C2D_list_curncy'!$D$11:$D$63,MATCH($B39,'C2D_list_curncy'!$B$11:$B$63,0)),2)&amp;"GOV"&amp;X$6&amp;"YZ=R"</f>
        <v>SKGOV21YZ=R</v>
      </c>
      <c r="Y39" s="71" t="str">
        <f>LEFT(INDEX('C2D_list_curncy'!$D$11:$D$63,MATCH($B39,'C2D_list_curncy'!$B$11:$B$63,0)),2)&amp;"GOV"&amp;Y$6&amp;"YZ=R"</f>
        <v>SKGOV22YZ=R</v>
      </c>
      <c r="Z39" s="71" t="str">
        <f>LEFT(INDEX('C2D_list_curncy'!$D$11:$D$63,MATCH($B39,'C2D_list_curncy'!$B$11:$B$63,0)),2)&amp;"GOV"&amp;Z$6&amp;"YZ=R"</f>
        <v>SKGOV23YZ=R</v>
      </c>
      <c r="AA39" s="71" t="str">
        <f>LEFT(INDEX('C2D_list_curncy'!$D$11:$D$63,MATCH($B39,'C2D_list_curncy'!$B$11:$B$63,0)),2)&amp;"GOV"&amp;AA$6&amp;"YZ=R"</f>
        <v>SKGOV24YZ=R</v>
      </c>
      <c r="AB39" s="71" t="str">
        <f>LEFT(INDEX('C2D_list_curncy'!$D$11:$D$63,MATCH($B39,'C2D_list_curncy'!$B$11:$B$63,0)),2)&amp;"GOV"&amp;AB$6&amp;"YZ=R"</f>
        <v>SKGOV25YZ=R</v>
      </c>
      <c r="AC39" s="71" t="str">
        <f>LEFT(INDEX('C2D_list_curncy'!$D$11:$D$63,MATCH($B39,'C2D_list_curncy'!$B$11:$B$63,0)),2)&amp;"GOV"&amp;AC$6&amp;"YZ=R"</f>
        <v>SKGOV26YZ=R</v>
      </c>
      <c r="AD39" s="71" t="str">
        <f>LEFT(INDEX('C2D_list_curncy'!$D$11:$D$63,MATCH($B39,'C2D_list_curncy'!$B$11:$B$63,0)),2)&amp;"GOV"&amp;AD$6&amp;"YZ=R"</f>
        <v>SKGOV27YZ=R</v>
      </c>
      <c r="AE39" s="71" t="str">
        <f>LEFT(INDEX('C2D_list_curncy'!$D$11:$D$63,MATCH($B39,'C2D_list_curncy'!$B$11:$B$63,0)),2)&amp;"GOV"&amp;AE$6&amp;"YZ=R"</f>
        <v>SKGOV28YZ=R</v>
      </c>
      <c r="AF39" s="71" t="str">
        <f>LEFT(INDEX('C2D_list_curncy'!$D$11:$D$63,MATCH($B39,'C2D_list_curncy'!$B$11:$B$63,0)),2)&amp;"GOV"&amp;AF$6&amp;"YZ=R"</f>
        <v>SKGOV29YZ=R</v>
      </c>
      <c r="AG39" s="71" t="str">
        <f>LEFT(INDEX('C2D_list_curncy'!$D$11:$D$63,MATCH($B39,'C2D_list_curncy'!$B$11:$B$63,0)),2)&amp;"GOV"&amp;AG$6&amp;"YZ=R"</f>
        <v>SKGOV30YZ=R</v>
      </c>
      <c r="AH39" s="71" t="str">
        <f>LEFT(INDEX('C2D_list_curncy'!$D$11:$D$63,MATCH($B39,'C2D_list_curncy'!$B$11:$B$63,0)),2)&amp;"GOV"&amp;AH$6&amp;"YZ=R"</f>
        <v>SKGOV31YZ=R</v>
      </c>
      <c r="AI39" s="71" t="str">
        <f>LEFT(INDEX('C2D_list_curncy'!$D$11:$D$63,MATCH($B39,'C2D_list_curncy'!$B$11:$B$63,0)),2)&amp;"GOV"&amp;AI$6&amp;"YZ=R"</f>
        <v>SKGOV32YZ=R</v>
      </c>
      <c r="AJ39" s="71" t="str">
        <f>LEFT(INDEX('C2D_list_curncy'!$D$11:$D$63,MATCH($B39,'C2D_list_curncy'!$B$11:$B$63,0)),2)&amp;"GOV"&amp;AJ$6&amp;"YZ=R"</f>
        <v>SKGOV33YZ=R</v>
      </c>
      <c r="AK39" s="71" t="str">
        <f>LEFT(INDEX('C2D_list_curncy'!$D$11:$D$63,MATCH($B39,'C2D_list_curncy'!$B$11:$B$63,0)),2)&amp;"GOV"&amp;AK$6&amp;"YZ=R"</f>
        <v>SKGOV34YZ=R</v>
      </c>
      <c r="AL39" s="71" t="str">
        <f>LEFT(INDEX('C2D_list_curncy'!$D$11:$D$63,MATCH($B39,'C2D_list_curncy'!$B$11:$B$63,0)),2)&amp;"GOV"&amp;AL$6&amp;"YZ=R"</f>
        <v>SKGOV35YZ=R</v>
      </c>
      <c r="AM39" s="71" t="str">
        <f>LEFT(INDEX('C2D_list_curncy'!$D$11:$D$63,MATCH($B39,'C2D_list_curncy'!$B$11:$B$63,0)),2)&amp;"GOV"&amp;AM$6&amp;"YZ=R"</f>
        <v>SKGOV36YZ=R</v>
      </c>
      <c r="AN39" s="71" t="str">
        <f>LEFT(INDEX('C2D_list_curncy'!$D$11:$D$63,MATCH($B39,'C2D_list_curncy'!$B$11:$B$63,0)),2)&amp;"GOV"&amp;AN$6&amp;"YZ=R"</f>
        <v>SKGOV37YZ=R</v>
      </c>
      <c r="AO39" s="71" t="str">
        <f>LEFT(INDEX('C2D_list_curncy'!$D$11:$D$63,MATCH($B39,'C2D_list_curncy'!$B$11:$B$63,0)),2)&amp;"GOV"&amp;AO$6&amp;"YZ=R"</f>
        <v>SKGOV38YZ=R</v>
      </c>
      <c r="AP39" s="71" t="str">
        <f>LEFT(INDEX('C2D_list_curncy'!$D$11:$D$63,MATCH($B39,'C2D_list_curncy'!$B$11:$B$63,0)),2)&amp;"GOV"&amp;AP$6&amp;"YZ=R"</f>
        <v>SKGOV39YZ=R</v>
      </c>
      <c r="AQ39" s="71" t="str">
        <f>LEFT(INDEX('C2D_list_curncy'!$D$11:$D$63,MATCH($B39,'C2D_list_curncy'!$B$11:$B$63,0)),2)&amp;"GOV"&amp;AQ$6&amp;"YZ=R"</f>
        <v>SKGOV40YZ=R</v>
      </c>
      <c r="AR39" s="71" t="str">
        <f>LEFT(INDEX('C2D_list_curncy'!$D$11:$D$63,MATCH($B39,'C2D_list_curncy'!$B$11:$B$63,0)),2)&amp;"GOV"&amp;AR$6&amp;"YZ=R"</f>
        <v>SKGOV41YZ=R</v>
      </c>
      <c r="AS39" s="71" t="str">
        <f>LEFT(INDEX('C2D_list_curncy'!$D$11:$D$63,MATCH($B39,'C2D_list_curncy'!$B$11:$B$63,0)),2)&amp;"GOV"&amp;AS$6&amp;"YZ=R"</f>
        <v>SKGOV42YZ=R</v>
      </c>
      <c r="AT39" s="71" t="str">
        <f>LEFT(INDEX('C2D_list_curncy'!$D$11:$D$63,MATCH($B39,'C2D_list_curncy'!$B$11:$B$63,0)),2)&amp;"GOV"&amp;AT$6&amp;"YZ=R"</f>
        <v>SKGOV43YZ=R</v>
      </c>
      <c r="AU39" s="71" t="str">
        <f>LEFT(INDEX('C2D_list_curncy'!$D$11:$D$63,MATCH($B39,'C2D_list_curncy'!$B$11:$B$63,0)),2)&amp;"GOV"&amp;AU$6&amp;"YZ=R"</f>
        <v>SKGOV44YZ=R</v>
      </c>
      <c r="AV39" s="71" t="str">
        <f>LEFT(INDEX('C2D_list_curncy'!$D$11:$D$63,MATCH($B39,'C2D_list_curncy'!$B$11:$B$63,0)),2)&amp;"GOV"&amp;AV$6&amp;"YZ=R"</f>
        <v>SKGOV45YZ=R</v>
      </c>
      <c r="AW39" s="71" t="str">
        <f>LEFT(INDEX('C2D_list_curncy'!$D$11:$D$63,MATCH($B39,'C2D_list_curncy'!$B$11:$B$63,0)),2)&amp;"GOV"&amp;AW$6&amp;"YZ=R"</f>
        <v>SKGOV46YZ=R</v>
      </c>
      <c r="AX39" s="71" t="str">
        <f>LEFT(INDEX('C2D_list_curncy'!$D$11:$D$63,MATCH($B39,'C2D_list_curncy'!$B$11:$B$63,0)),2)&amp;"GOV"&amp;AX$6&amp;"YZ=R"</f>
        <v>SKGOV47YZ=R</v>
      </c>
      <c r="AY39" s="71" t="str">
        <f>LEFT(INDEX('C2D_list_curncy'!$D$11:$D$63,MATCH($B39,'C2D_list_curncy'!$B$11:$B$63,0)),2)&amp;"GOV"&amp;AY$6&amp;"YZ=R"</f>
        <v>SKGOV48YZ=R</v>
      </c>
      <c r="AZ39" s="71" t="str">
        <f>LEFT(INDEX('C2D_list_curncy'!$D$11:$D$63,MATCH($B39,'C2D_list_curncy'!$B$11:$B$63,0)),2)&amp;"GOV"&amp;AZ$6&amp;"YZ=R"</f>
        <v>SKGOV49YZ=R</v>
      </c>
      <c r="BA39" s="71" t="str">
        <f>LEFT(INDEX('C2D_list_curncy'!$D$11:$D$63,MATCH($B39,'C2D_list_curncy'!$B$11:$B$63,0)),2)&amp;"GOV"&amp;BA$6&amp;"YZ=R"</f>
        <v>SKGOV50YZ=R</v>
      </c>
      <c r="BB39" s="71" t="str">
        <f>LEFT(INDEX('C2D_list_curncy'!$D$11:$D$63,MATCH($B39,'C2D_list_curncy'!$B$11:$B$63,0)),2)&amp;"GOV"&amp;BB$6&amp;"YZ=R"</f>
        <v>SKGOV51YZ=R</v>
      </c>
      <c r="BC39" s="71" t="str">
        <f>LEFT(INDEX('C2D_list_curncy'!$D$11:$D$63,MATCH($B39,'C2D_list_curncy'!$B$11:$B$63,0)),2)&amp;"GOV"&amp;BC$6&amp;"YZ=R"</f>
        <v>SKGOV52YZ=R</v>
      </c>
      <c r="BD39" s="71" t="str">
        <f>LEFT(INDEX('C2D_list_curncy'!$D$11:$D$63,MATCH($B39,'C2D_list_curncy'!$B$11:$B$63,0)),2)&amp;"GOV"&amp;BD$6&amp;"YZ=R"</f>
        <v>SKGOV53YZ=R</v>
      </c>
      <c r="BE39" s="71" t="str">
        <f>LEFT(INDEX('C2D_list_curncy'!$D$11:$D$63,MATCH($B39,'C2D_list_curncy'!$B$11:$B$63,0)),2)&amp;"GOV"&amp;BE$6&amp;"YZ=R"</f>
        <v>SKGOV54YZ=R</v>
      </c>
      <c r="BF39" s="71" t="str">
        <f>LEFT(INDEX('C2D_list_curncy'!$D$11:$D$63,MATCH($B39,'C2D_list_curncy'!$B$11:$B$63,0)),2)&amp;"GOV"&amp;BF$6&amp;"YZ=R"</f>
        <v>SKGOV55YZ=R</v>
      </c>
      <c r="BG39" s="71" t="str">
        <f>LEFT(INDEX('C2D_list_curncy'!$D$11:$D$63,MATCH($B39,'C2D_list_curncy'!$B$11:$B$63,0)),2)&amp;"GOV"&amp;BG$6&amp;"YZ=R"</f>
        <v>SKGOV56YZ=R</v>
      </c>
      <c r="BH39" s="71" t="str">
        <f>LEFT(INDEX('C2D_list_curncy'!$D$11:$D$63,MATCH($B39,'C2D_list_curncy'!$B$11:$B$63,0)),2)&amp;"GOV"&amp;BH$6&amp;"YZ=R"</f>
        <v>SKGOV57YZ=R</v>
      </c>
      <c r="BI39" s="71" t="str">
        <f>LEFT(INDEX('C2D_list_curncy'!$D$11:$D$63,MATCH($B39,'C2D_list_curncy'!$B$11:$B$63,0)),2)&amp;"GOV"&amp;BI$6&amp;"YZ=R"</f>
        <v>SKGOV58YZ=R</v>
      </c>
      <c r="BJ39" s="71" t="str">
        <f>LEFT(INDEX('C2D_list_curncy'!$D$11:$D$63,MATCH($B39,'C2D_list_curncy'!$B$11:$B$63,0)),2)&amp;"GOV"&amp;BJ$6&amp;"YZ=R"</f>
        <v>SKGOV59YZ=R</v>
      </c>
      <c r="BK39" s="71" t="str">
        <f>LEFT(INDEX('C2D_list_curncy'!$D$11:$D$63,MATCH($B39,'C2D_list_curncy'!$B$11:$B$63,0)),2)&amp;"GOV"&amp;BK$6&amp;"YZ=R"</f>
        <v>SKGOV60YZ=R</v>
      </c>
    </row>
    <row r="40" spans="2:63" x14ac:dyDescent="0.25">
      <c r="B40" s="65" t="s">
        <v>27</v>
      </c>
      <c r="C40" s="69">
        <v>30</v>
      </c>
      <c r="D40" s="71" t="str">
        <f>LEFT(INDEX('C2D_list_curncy'!$D$11:$D$63,MATCH($B40,'C2D_list_curncy'!$B$11:$B$63,0)),2)&amp;"GOV"&amp;D$6&amp;"YZ=R"</f>
        <v>SIGOV1YZ=R</v>
      </c>
      <c r="E40" s="71" t="str">
        <f>LEFT(INDEX('C2D_list_curncy'!$D$11:$D$63,MATCH($B40,'C2D_list_curncy'!$B$11:$B$63,0)),2)&amp;"GOV"&amp;E$6&amp;"YZ=R"</f>
        <v>SIGOV2YZ=R</v>
      </c>
      <c r="F40" s="71" t="str">
        <f>LEFT(INDEX('C2D_list_curncy'!$D$11:$D$63,MATCH($B40,'C2D_list_curncy'!$B$11:$B$63,0)),2)&amp;"GOV"&amp;F$6&amp;"YZ=R"</f>
        <v>SIGOV3YZ=R</v>
      </c>
      <c r="G40" s="71" t="str">
        <f>LEFT(INDEX('C2D_list_curncy'!$D$11:$D$63,MATCH($B40,'C2D_list_curncy'!$B$11:$B$63,0)),2)&amp;"GOV"&amp;G$6&amp;"YZ=R"</f>
        <v>SIGOV4YZ=R</v>
      </c>
      <c r="H40" s="71" t="str">
        <f>LEFT(INDEX('C2D_list_curncy'!$D$11:$D$63,MATCH($B40,'C2D_list_curncy'!$B$11:$B$63,0)),2)&amp;"GOV"&amp;H$6&amp;"YZ=R"</f>
        <v>SIGOV5YZ=R</v>
      </c>
      <c r="I40" s="71" t="str">
        <f>LEFT(INDEX('C2D_list_curncy'!$D$11:$D$63,MATCH($B40,'C2D_list_curncy'!$B$11:$B$63,0)),2)&amp;"GOV"&amp;I$6&amp;"YZ=R"</f>
        <v>SIGOV6YZ=R</v>
      </c>
      <c r="J40" s="71" t="str">
        <f>LEFT(INDEX('C2D_list_curncy'!$D$11:$D$63,MATCH($B40,'C2D_list_curncy'!$B$11:$B$63,0)),2)&amp;"GOV"&amp;J$6&amp;"YZ=R"</f>
        <v>SIGOV7YZ=R</v>
      </c>
      <c r="K40" s="71" t="str">
        <f>LEFT(INDEX('C2D_list_curncy'!$D$11:$D$63,MATCH($B40,'C2D_list_curncy'!$B$11:$B$63,0)),2)&amp;"GOV"&amp;K$6&amp;"YZ=R"</f>
        <v>SIGOV8YZ=R</v>
      </c>
      <c r="L40" s="71" t="str">
        <f>LEFT(INDEX('C2D_list_curncy'!$D$11:$D$63,MATCH($B40,'C2D_list_curncy'!$B$11:$B$63,0)),2)&amp;"GOV"&amp;L$6&amp;"YZ=R"</f>
        <v>SIGOV9YZ=R</v>
      </c>
      <c r="M40" s="71" t="str">
        <f>LEFT(INDEX('C2D_list_curncy'!$D$11:$D$63,MATCH($B40,'C2D_list_curncy'!$B$11:$B$63,0)),2)&amp;"GOV"&amp;M$6&amp;"YZ=R"</f>
        <v>SIGOV10YZ=R</v>
      </c>
      <c r="N40" s="71" t="str">
        <f>LEFT(INDEX('C2D_list_curncy'!$D$11:$D$63,MATCH($B40,'C2D_list_curncy'!$B$11:$B$63,0)),2)&amp;"GOV"&amp;N$6&amp;"YZ=R"</f>
        <v>SIGOV11YZ=R</v>
      </c>
      <c r="O40" s="71" t="str">
        <f>LEFT(INDEX('C2D_list_curncy'!$D$11:$D$63,MATCH($B40,'C2D_list_curncy'!$B$11:$B$63,0)),2)&amp;"GOV"&amp;O$6&amp;"YZ=R"</f>
        <v>SIGOV12YZ=R</v>
      </c>
      <c r="P40" s="71" t="str">
        <f>LEFT(INDEX('C2D_list_curncy'!$D$11:$D$63,MATCH($B40,'C2D_list_curncy'!$B$11:$B$63,0)),2)&amp;"GOV"&amp;P$6&amp;"YZ=R"</f>
        <v>SIGOV13YZ=R</v>
      </c>
      <c r="Q40" s="71" t="str">
        <f>LEFT(INDEX('C2D_list_curncy'!$D$11:$D$63,MATCH($B40,'C2D_list_curncy'!$B$11:$B$63,0)),2)&amp;"GOV"&amp;Q$6&amp;"YZ=R"</f>
        <v>SIGOV14YZ=R</v>
      </c>
      <c r="R40" s="71" t="str">
        <f>LEFT(INDEX('C2D_list_curncy'!$D$11:$D$63,MATCH($B40,'C2D_list_curncy'!$B$11:$B$63,0)),2)&amp;"GOV"&amp;R$6&amp;"YZ=R"</f>
        <v>SIGOV15YZ=R</v>
      </c>
      <c r="S40" s="71" t="str">
        <f>LEFT(INDEX('C2D_list_curncy'!$D$11:$D$63,MATCH($B40,'C2D_list_curncy'!$B$11:$B$63,0)),2)&amp;"GOV"&amp;S$6&amp;"YZ=R"</f>
        <v>SIGOV16YZ=R</v>
      </c>
      <c r="T40" s="71" t="str">
        <f>LEFT(INDEX('C2D_list_curncy'!$D$11:$D$63,MATCH($B40,'C2D_list_curncy'!$B$11:$B$63,0)),2)&amp;"GOV"&amp;T$6&amp;"YZ=R"</f>
        <v>SIGOV17YZ=R</v>
      </c>
      <c r="U40" s="71" t="str">
        <f>LEFT(INDEX('C2D_list_curncy'!$D$11:$D$63,MATCH($B40,'C2D_list_curncy'!$B$11:$B$63,0)),2)&amp;"GOV"&amp;U$6&amp;"YZ=R"</f>
        <v>SIGOV18YZ=R</v>
      </c>
      <c r="V40" s="71" t="str">
        <f>LEFT(INDEX('C2D_list_curncy'!$D$11:$D$63,MATCH($B40,'C2D_list_curncy'!$B$11:$B$63,0)),2)&amp;"GOV"&amp;V$6&amp;"YZ=R"</f>
        <v>SIGOV19YZ=R</v>
      </c>
      <c r="W40" s="71" t="str">
        <f>LEFT(INDEX('C2D_list_curncy'!$D$11:$D$63,MATCH($B40,'C2D_list_curncy'!$B$11:$B$63,0)),2)&amp;"GOV"&amp;W$6&amp;"YZ=R"</f>
        <v>SIGOV20YZ=R</v>
      </c>
      <c r="X40" s="71" t="str">
        <f>LEFT(INDEX('C2D_list_curncy'!$D$11:$D$63,MATCH($B40,'C2D_list_curncy'!$B$11:$B$63,0)),2)&amp;"GOV"&amp;X$6&amp;"YZ=R"</f>
        <v>SIGOV21YZ=R</v>
      </c>
      <c r="Y40" s="71" t="str">
        <f>LEFT(INDEX('C2D_list_curncy'!$D$11:$D$63,MATCH($B40,'C2D_list_curncy'!$B$11:$B$63,0)),2)&amp;"GOV"&amp;Y$6&amp;"YZ=R"</f>
        <v>SIGOV22YZ=R</v>
      </c>
      <c r="Z40" s="71" t="str">
        <f>LEFT(INDEX('C2D_list_curncy'!$D$11:$D$63,MATCH($B40,'C2D_list_curncy'!$B$11:$B$63,0)),2)&amp;"GOV"&amp;Z$6&amp;"YZ=R"</f>
        <v>SIGOV23YZ=R</v>
      </c>
      <c r="AA40" s="71" t="str">
        <f>LEFT(INDEX('C2D_list_curncy'!$D$11:$D$63,MATCH($B40,'C2D_list_curncy'!$B$11:$B$63,0)),2)&amp;"GOV"&amp;AA$6&amp;"YZ=R"</f>
        <v>SIGOV24YZ=R</v>
      </c>
      <c r="AB40" s="71" t="str">
        <f>LEFT(INDEX('C2D_list_curncy'!$D$11:$D$63,MATCH($B40,'C2D_list_curncy'!$B$11:$B$63,0)),2)&amp;"GOV"&amp;AB$6&amp;"YZ=R"</f>
        <v>SIGOV25YZ=R</v>
      </c>
      <c r="AC40" s="71" t="str">
        <f>LEFT(INDEX('C2D_list_curncy'!$D$11:$D$63,MATCH($B40,'C2D_list_curncy'!$B$11:$B$63,0)),2)&amp;"GOV"&amp;AC$6&amp;"YZ=R"</f>
        <v>SIGOV26YZ=R</v>
      </c>
      <c r="AD40" s="71" t="str">
        <f>LEFT(INDEX('C2D_list_curncy'!$D$11:$D$63,MATCH($B40,'C2D_list_curncy'!$B$11:$B$63,0)),2)&amp;"GOV"&amp;AD$6&amp;"YZ=R"</f>
        <v>SIGOV27YZ=R</v>
      </c>
      <c r="AE40" s="71" t="str">
        <f>LEFT(INDEX('C2D_list_curncy'!$D$11:$D$63,MATCH($B40,'C2D_list_curncy'!$B$11:$B$63,0)),2)&amp;"GOV"&amp;AE$6&amp;"YZ=R"</f>
        <v>SIGOV28YZ=R</v>
      </c>
      <c r="AF40" s="71" t="str">
        <f>LEFT(INDEX('C2D_list_curncy'!$D$11:$D$63,MATCH($B40,'C2D_list_curncy'!$B$11:$B$63,0)),2)&amp;"GOV"&amp;AF$6&amp;"YZ=R"</f>
        <v>SIGOV29YZ=R</v>
      </c>
      <c r="AG40" s="71" t="str">
        <f>LEFT(INDEX('C2D_list_curncy'!$D$11:$D$63,MATCH($B40,'C2D_list_curncy'!$B$11:$B$63,0)),2)&amp;"GOV"&amp;AG$6&amp;"YZ=R"</f>
        <v>SIGOV30YZ=R</v>
      </c>
      <c r="AH40" s="71" t="str">
        <f>LEFT(INDEX('C2D_list_curncy'!$D$11:$D$63,MATCH($B40,'C2D_list_curncy'!$B$11:$B$63,0)),2)&amp;"GOV"&amp;AH$6&amp;"YZ=R"</f>
        <v>SIGOV31YZ=R</v>
      </c>
      <c r="AI40" s="71" t="str">
        <f>LEFT(INDEX('C2D_list_curncy'!$D$11:$D$63,MATCH($B40,'C2D_list_curncy'!$B$11:$B$63,0)),2)&amp;"GOV"&amp;AI$6&amp;"YZ=R"</f>
        <v>SIGOV32YZ=R</v>
      </c>
      <c r="AJ40" s="71" t="str">
        <f>LEFT(INDEX('C2D_list_curncy'!$D$11:$D$63,MATCH($B40,'C2D_list_curncy'!$B$11:$B$63,0)),2)&amp;"GOV"&amp;AJ$6&amp;"YZ=R"</f>
        <v>SIGOV33YZ=R</v>
      </c>
      <c r="AK40" s="71" t="str">
        <f>LEFT(INDEX('C2D_list_curncy'!$D$11:$D$63,MATCH($B40,'C2D_list_curncy'!$B$11:$B$63,0)),2)&amp;"GOV"&amp;AK$6&amp;"YZ=R"</f>
        <v>SIGOV34YZ=R</v>
      </c>
      <c r="AL40" s="71" t="str">
        <f>LEFT(INDEX('C2D_list_curncy'!$D$11:$D$63,MATCH($B40,'C2D_list_curncy'!$B$11:$B$63,0)),2)&amp;"GOV"&amp;AL$6&amp;"YZ=R"</f>
        <v>SIGOV35YZ=R</v>
      </c>
      <c r="AM40" s="71" t="str">
        <f>LEFT(INDEX('C2D_list_curncy'!$D$11:$D$63,MATCH($B40,'C2D_list_curncy'!$B$11:$B$63,0)),2)&amp;"GOV"&amp;AM$6&amp;"YZ=R"</f>
        <v>SIGOV36YZ=R</v>
      </c>
      <c r="AN40" s="71" t="str">
        <f>LEFT(INDEX('C2D_list_curncy'!$D$11:$D$63,MATCH($B40,'C2D_list_curncy'!$B$11:$B$63,0)),2)&amp;"GOV"&amp;AN$6&amp;"YZ=R"</f>
        <v>SIGOV37YZ=R</v>
      </c>
      <c r="AO40" s="71" t="str">
        <f>LEFT(INDEX('C2D_list_curncy'!$D$11:$D$63,MATCH($B40,'C2D_list_curncy'!$B$11:$B$63,0)),2)&amp;"GOV"&amp;AO$6&amp;"YZ=R"</f>
        <v>SIGOV38YZ=R</v>
      </c>
      <c r="AP40" s="71" t="str">
        <f>LEFT(INDEX('C2D_list_curncy'!$D$11:$D$63,MATCH($B40,'C2D_list_curncy'!$B$11:$B$63,0)),2)&amp;"GOV"&amp;AP$6&amp;"YZ=R"</f>
        <v>SIGOV39YZ=R</v>
      </c>
      <c r="AQ40" s="71" t="str">
        <f>LEFT(INDEX('C2D_list_curncy'!$D$11:$D$63,MATCH($B40,'C2D_list_curncy'!$B$11:$B$63,0)),2)&amp;"GOV"&amp;AQ$6&amp;"YZ=R"</f>
        <v>SIGOV40YZ=R</v>
      </c>
      <c r="AR40" s="71" t="str">
        <f>LEFT(INDEX('C2D_list_curncy'!$D$11:$D$63,MATCH($B40,'C2D_list_curncy'!$B$11:$B$63,0)),2)&amp;"GOV"&amp;AR$6&amp;"YZ=R"</f>
        <v>SIGOV41YZ=R</v>
      </c>
      <c r="AS40" s="71" t="str">
        <f>LEFT(INDEX('C2D_list_curncy'!$D$11:$D$63,MATCH($B40,'C2D_list_curncy'!$B$11:$B$63,0)),2)&amp;"GOV"&amp;AS$6&amp;"YZ=R"</f>
        <v>SIGOV42YZ=R</v>
      </c>
      <c r="AT40" s="71" t="str">
        <f>LEFT(INDEX('C2D_list_curncy'!$D$11:$D$63,MATCH($B40,'C2D_list_curncy'!$B$11:$B$63,0)),2)&amp;"GOV"&amp;AT$6&amp;"YZ=R"</f>
        <v>SIGOV43YZ=R</v>
      </c>
      <c r="AU40" s="71" t="str">
        <f>LEFT(INDEX('C2D_list_curncy'!$D$11:$D$63,MATCH($B40,'C2D_list_curncy'!$B$11:$B$63,0)),2)&amp;"GOV"&amp;AU$6&amp;"YZ=R"</f>
        <v>SIGOV44YZ=R</v>
      </c>
      <c r="AV40" s="71" t="str">
        <f>LEFT(INDEX('C2D_list_curncy'!$D$11:$D$63,MATCH($B40,'C2D_list_curncy'!$B$11:$B$63,0)),2)&amp;"GOV"&amp;AV$6&amp;"YZ=R"</f>
        <v>SIGOV45YZ=R</v>
      </c>
      <c r="AW40" s="71" t="str">
        <f>LEFT(INDEX('C2D_list_curncy'!$D$11:$D$63,MATCH($B40,'C2D_list_curncy'!$B$11:$B$63,0)),2)&amp;"GOV"&amp;AW$6&amp;"YZ=R"</f>
        <v>SIGOV46YZ=R</v>
      </c>
      <c r="AX40" s="71" t="str">
        <f>LEFT(INDEX('C2D_list_curncy'!$D$11:$D$63,MATCH($B40,'C2D_list_curncy'!$B$11:$B$63,0)),2)&amp;"GOV"&amp;AX$6&amp;"YZ=R"</f>
        <v>SIGOV47YZ=R</v>
      </c>
      <c r="AY40" s="71" t="str">
        <f>LEFT(INDEX('C2D_list_curncy'!$D$11:$D$63,MATCH($B40,'C2D_list_curncy'!$B$11:$B$63,0)),2)&amp;"GOV"&amp;AY$6&amp;"YZ=R"</f>
        <v>SIGOV48YZ=R</v>
      </c>
      <c r="AZ40" s="71" t="str">
        <f>LEFT(INDEX('C2D_list_curncy'!$D$11:$D$63,MATCH($B40,'C2D_list_curncy'!$B$11:$B$63,0)),2)&amp;"GOV"&amp;AZ$6&amp;"YZ=R"</f>
        <v>SIGOV49YZ=R</v>
      </c>
      <c r="BA40" s="71" t="str">
        <f>LEFT(INDEX('C2D_list_curncy'!$D$11:$D$63,MATCH($B40,'C2D_list_curncy'!$B$11:$B$63,0)),2)&amp;"GOV"&amp;BA$6&amp;"YZ=R"</f>
        <v>SIGOV50YZ=R</v>
      </c>
      <c r="BB40" s="71" t="str">
        <f>LEFT(INDEX('C2D_list_curncy'!$D$11:$D$63,MATCH($B40,'C2D_list_curncy'!$B$11:$B$63,0)),2)&amp;"GOV"&amp;BB$6&amp;"YZ=R"</f>
        <v>SIGOV51YZ=R</v>
      </c>
      <c r="BC40" s="71" t="str">
        <f>LEFT(INDEX('C2D_list_curncy'!$D$11:$D$63,MATCH($B40,'C2D_list_curncy'!$B$11:$B$63,0)),2)&amp;"GOV"&amp;BC$6&amp;"YZ=R"</f>
        <v>SIGOV52YZ=R</v>
      </c>
      <c r="BD40" s="71" t="str">
        <f>LEFT(INDEX('C2D_list_curncy'!$D$11:$D$63,MATCH($B40,'C2D_list_curncy'!$B$11:$B$63,0)),2)&amp;"GOV"&amp;BD$6&amp;"YZ=R"</f>
        <v>SIGOV53YZ=R</v>
      </c>
      <c r="BE40" s="71" t="str">
        <f>LEFT(INDEX('C2D_list_curncy'!$D$11:$D$63,MATCH($B40,'C2D_list_curncy'!$B$11:$B$63,0)),2)&amp;"GOV"&amp;BE$6&amp;"YZ=R"</f>
        <v>SIGOV54YZ=R</v>
      </c>
      <c r="BF40" s="71" t="str">
        <f>LEFT(INDEX('C2D_list_curncy'!$D$11:$D$63,MATCH($B40,'C2D_list_curncy'!$B$11:$B$63,0)),2)&amp;"GOV"&amp;BF$6&amp;"YZ=R"</f>
        <v>SIGOV55YZ=R</v>
      </c>
      <c r="BG40" s="71" t="str">
        <f>LEFT(INDEX('C2D_list_curncy'!$D$11:$D$63,MATCH($B40,'C2D_list_curncy'!$B$11:$B$63,0)),2)&amp;"GOV"&amp;BG$6&amp;"YZ=R"</f>
        <v>SIGOV56YZ=R</v>
      </c>
      <c r="BH40" s="71" t="str">
        <f>LEFT(INDEX('C2D_list_curncy'!$D$11:$D$63,MATCH($B40,'C2D_list_curncy'!$B$11:$B$63,0)),2)&amp;"GOV"&amp;BH$6&amp;"YZ=R"</f>
        <v>SIGOV57YZ=R</v>
      </c>
      <c r="BI40" s="71" t="str">
        <f>LEFT(INDEX('C2D_list_curncy'!$D$11:$D$63,MATCH($B40,'C2D_list_curncy'!$B$11:$B$63,0)),2)&amp;"GOV"&amp;BI$6&amp;"YZ=R"</f>
        <v>SIGOV58YZ=R</v>
      </c>
      <c r="BJ40" s="71" t="str">
        <f>LEFT(INDEX('C2D_list_curncy'!$D$11:$D$63,MATCH($B40,'C2D_list_curncy'!$B$11:$B$63,0)),2)&amp;"GOV"&amp;BJ$6&amp;"YZ=R"</f>
        <v>SIGOV59YZ=R</v>
      </c>
      <c r="BK40" s="71" t="str">
        <f>LEFT(INDEX('C2D_list_curncy'!$D$11:$D$63,MATCH($B40,'C2D_list_curncy'!$B$11:$B$63,0)),2)&amp;"GOV"&amp;BK$6&amp;"YZ=R"</f>
        <v>SIGOV60YZ=R</v>
      </c>
    </row>
    <row r="41" spans="2:63" x14ac:dyDescent="0.25">
      <c r="B41" s="65" t="s">
        <v>29</v>
      </c>
      <c r="C41" s="69">
        <v>31</v>
      </c>
      <c r="D41" s="71" t="str">
        <f>LEFT(INDEX('C2D_list_curncy'!$D$11:$D$63,MATCH($B41,'C2D_list_curncy'!$B$11:$B$63,0)),2)&amp;"GOV"&amp;D$6&amp;"YZ=R"</f>
        <v>ESGOV1YZ=R</v>
      </c>
      <c r="E41" s="71" t="str">
        <f>LEFT(INDEX('C2D_list_curncy'!$D$11:$D$63,MATCH($B41,'C2D_list_curncy'!$B$11:$B$63,0)),2)&amp;"GOV"&amp;E$6&amp;"YZ=R"</f>
        <v>ESGOV2YZ=R</v>
      </c>
      <c r="F41" s="71" t="str">
        <f>LEFT(INDEX('C2D_list_curncy'!$D$11:$D$63,MATCH($B41,'C2D_list_curncy'!$B$11:$B$63,0)),2)&amp;"GOV"&amp;F$6&amp;"YZ=R"</f>
        <v>ESGOV3YZ=R</v>
      </c>
      <c r="G41" s="71" t="str">
        <f>LEFT(INDEX('C2D_list_curncy'!$D$11:$D$63,MATCH($B41,'C2D_list_curncy'!$B$11:$B$63,0)),2)&amp;"GOV"&amp;G$6&amp;"YZ=R"</f>
        <v>ESGOV4YZ=R</v>
      </c>
      <c r="H41" s="71" t="str">
        <f>LEFT(INDEX('C2D_list_curncy'!$D$11:$D$63,MATCH($B41,'C2D_list_curncy'!$B$11:$B$63,0)),2)&amp;"GOV"&amp;H$6&amp;"YZ=R"</f>
        <v>ESGOV5YZ=R</v>
      </c>
      <c r="I41" s="71" t="str">
        <f>LEFT(INDEX('C2D_list_curncy'!$D$11:$D$63,MATCH($B41,'C2D_list_curncy'!$B$11:$B$63,0)),2)&amp;"GOV"&amp;I$6&amp;"YZ=R"</f>
        <v>ESGOV6YZ=R</v>
      </c>
      <c r="J41" s="71" t="str">
        <f>LEFT(INDEX('C2D_list_curncy'!$D$11:$D$63,MATCH($B41,'C2D_list_curncy'!$B$11:$B$63,0)),2)&amp;"GOV"&amp;J$6&amp;"YZ=R"</f>
        <v>ESGOV7YZ=R</v>
      </c>
      <c r="K41" s="71" t="str">
        <f>LEFT(INDEX('C2D_list_curncy'!$D$11:$D$63,MATCH($B41,'C2D_list_curncy'!$B$11:$B$63,0)),2)&amp;"GOV"&amp;K$6&amp;"YZ=R"</f>
        <v>ESGOV8YZ=R</v>
      </c>
      <c r="L41" s="71" t="str">
        <f>LEFT(INDEX('C2D_list_curncy'!$D$11:$D$63,MATCH($B41,'C2D_list_curncy'!$B$11:$B$63,0)),2)&amp;"GOV"&amp;L$6&amp;"YZ=R"</f>
        <v>ESGOV9YZ=R</v>
      </c>
      <c r="M41" s="71" t="str">
        <f>LEFT(INDEX('C2D_list_curncy'!$D$11:$D$63,MATCH($B41,'C2D_list_curncy'!$B$11:$B$63,0)),2)&amp;"GOV"&amp;M$6&amp;"YZ=R"</f>
        <v>ESGOV10YZ=R</v>
      </c>
      <c r="N41" s="71" t="str">
        <f>LEFT(INDEX('C2D_list_curncy'!$D$11:$D$63,MATCH($B41,'C2D_list_curncy'!$B$11:$B$63,0)),2)&amp;"GOV"&amp;N$6&amp;"YZ=R"</f>
        <v>ESGOV11YZ=R</v>
      </c>
      <c r="O41" s="71" t="str">
        <f>LEFT(INDEX('C2D_list_curncy'!$D$11:$D$63,MATCH($B41,'C2D_list_curncy'!$B$11:$B$63,0)),2)&amp;"GOV"&amp;O$6&amp;"YZ=R"</f>
        <v>ESGOV12YZ=R</v>
      </c>
      <c r="P41" s="71" t="str">
        <f>LEFT(INDEX('C2D_list_curncy'!$D$11:$D$63,MATCH($B41,'C2D_list_curncy'!$B$11:$B$63,0)),2)&amp;"GOV"&amp;P$6&amp;"YZ=R"</f>
        <v>ESGOV13YZ=R</v>
      </c>
      <c r="Q41" s="71" t="str">
        <f>LEFT(INDEX('C2D_list_curncy'!$D$11:$D$63,MATCH($B41,'C2D_list_curncy'!$B$11:$B$63,0)),2)&amp;"GOV"&amp;Q$6&amp;"YZ=R"</f>
        <v>ESGOV14YZ=R</v>
      </c>
      <c r="R41" s="71" t="str">
        <f>LEFT(INDEX('C2D_list_curncy'!$D$11:$D$63,MATCH($B41,'C2D_list_curncy'!$B$11:$B$63,0)),2)&amp;"GOV"&amp;R$6&amp;"YZ=R"</f>
        <v>ESGOV15YZ=R</v>
      </c>
      <c r="S41" s="71" t="str">
        <f>LEFT(INDEX('C2D_list_curncy'!$D$11:$D$63,MATCH($B41,'C2D_list_curncy'!$B$11:$B$63,0)),2)&amp;"GOV"&amp;S$6&amp;"YZ=R"</f>
        <v>ESGOV16YZ=R</v>
      </c>
      <c r="T41" s="71" t="str">
        <f>LEFT(INDEX('C2D_list_curncy'!$D$11:$D$63,MATCH($B41,'C2D_list_curncy'!$B$11:$B$63,0)),2)&amp;"GOV"&amp;T$6&amp;"YZ=R"</f>
        <v>ESGOV17YZ=R</v>
      </c>
      <c r="U41" s="71" t="str">
        <f>LEFT(INDEX('C2D_list_curncy'!$D$11:$D$63,MATCH($B41,'C2D_list_curncy'!$B$11:$B$63,0)),2)&amp;"GOV"&amp;U$6&amp;"YZ=R"</f>
        <v>ESGOV18YZ=R</v>
      </c>
      <c r="V41" s="71" t="str">
        <f>LEFT(INDEX('C2D_list_curncy'!$D$11:$D$63,MATCH($B41,'C2D_list_curncy'!$B$11:$B$63,0)),2)&amp;"GOV"&amp;V$6&amp;"YZ=R"</f>
        <v>ESGOV19YZ=R</v>
      </c>
      <c r="W41" s="71" t="str">
        <f>LEFT(INDEX('C2D_list_curncy'!$D$11:$D$63,MATCH($B41,'C2D_list_curncy'!$B$11:$B$63,0)),2)&amp;"GOV"&amp;W$6&amp;"YZ=R"</f>
        <v>ESGOV20YZ=R</v>
      </c>
      <c r="X41" s="71" t="str">
        <f>LEFT(INDEX('C2D_list_curncy'!$D$11:$D$63,MATCH($B41,'C2D_list_curncy'!$B$11:$B$63,0)),2)&amp;"GOV"&amp;X$6&amp;"YZ=R"</f>
        <v>ESGOV21YZ=R</v>
      </c>
      <c r="Y41" s="71" t="str">
        <f>LEFT(INDEX('C2D_list_curncy'!$D$11:$D$63,MATCH($B41,'C2D_list_curncy'!$B$11:$B$63,0)),2)&amp;"GOV"&amp;Y$6&amp;"YZ=R"</f>
        <v>ESGOV22YZ=R</v>
      </c>
      <c r="Z41" s="71" t="str">
        <f>LEFT(INDEX('C2D_list_curncy'!$D$11:$D$63,MATCH($B41,'C2D_list_curncy'!$B$11:$B$63,0)),2)&amp;"GOV"&amp;Z$6&amp;"YZ=R"</f>
        <v>ESGOV23YZ=R</v>
      </c>
      <c r="AA41" s="71" t="str">
        <f>LEFT(INDEX('C2D_list_curncy'!$D$11:$D$63,MATCH($B41,'C2D_list_curncy'!$B$11:$B$63,0)),2)&amp;"GOV"&amp;AA$6&amp;"YZ=R"</f>
        <v>ESGOV24YZ=R</v>
      </c>
      <c r="AB41" s="71" t="str">
        <f>LEFT(INDEX('C2D_list_curncy'!$D$11:$D$63,MATCH($B41,'C2D_list_curncy'!$B$11:$B$63,0)),2)&amp;"GOV"&amp;AB$6&amp;"YZ=R"</f>
        <v>ESGOV25YZ=R</v>
      </c>
      <c r="AC41" s="71" t="str">
        <f>LEFT(INDEX('C2D_list_curncy'!$D$11:$D$63,MATCH($B41,'C2D_list_curncy'!$B$11:$B$63,0)),2)&amp;"GOV"&amp;AC$6&amp;"YZ=R"</f>
        <v>ESGOV26YZ=R</v>
      </c>
      <c r="AD41" s="71" t="str">
        <f>LEFT(INDEX('C2D_list_curncy'!$D$11:$D$63,MATCH($B41,'C2D_list_curncy'!$B$11:$B$63,0)),2)&amp;"GOV"&amp;AD$6&amp;"YZ=R"</f>
        <v>ESGOV27YZ=R</v>
      </c>
      <c r="AE41" s="71" t="str">
        <f>LEFT(INDEX('C2D_list_curncy'!$D$11:$D$63,MATCH($B41,'C2D_list_curncy'!$B$11:$B$63,0)),2)&amp;"GOV"&amp;AE$6&amp;"YZ=R"</f>
        <v>ESGOV28YZ=R</v>
      </c>
      <c r="AF41" s="71" t="str">
        <f>LEFT(INDEX('C2D_list_curncy'!$D$11:$D$63,MATCH($B41,'C2D_list_curncy'!$B$11:$B$63,0)),2)&amp;"GOV"&amp;AF$6&amp;"YZ=R"</f>
        <v>ESGOV29YZ=R</v>
      </c>
      <c r="AG41" s="71" t="str">
        <f>LEFT(INDEX('C2D_list_curncy'!$D$11:$D$63,MATCH($B41,'C2D_list_curncy'!$B$11:$B$63,0)),2)&amp;"GOV"&amp;AG$6&amp;"YZ=R"</f>
        <v>ESGOV30YZ=R</v>
      </c>
      <c r="AH41" s="71" t="str">
        <f>LEFT(INDEX('C2D_list_curncy'!$D$11:$D$63,MATCH($B41,'C2D_list_curncy'!$B$11:$B$63,0)),2)&amp;"GOV"&amp;AH$6&amp;"YZ=R"</f>
        <v>ESGOV31YZ=R</v>
      </c>
      <c r="AI41" s="71" t="str">
        <f>LEFT(INDEX('C2D_list_curncy'!$D$11:$D$63,MATCH($B41,'C2D_list_curncy'!$B$11:$B$63,0)),2)&amp;"GOV"&amp;AI$6&amp;"YZ=R"</f>
        <v>ESGOV32YZ=R</v>
      </c>
      <c r="AJ41" s="71" t="str">
        <f>LEFT(INDEX('C2D_list_curncy'!$D$11:$D$63,MATCH($B41,'C2D_list_curncy'!$B$11:$B$63,0)),2)&amp;"GOV"&amp;AJ$6&amp;"YZ=R"</f>
        <v>ESGOV33YZ=R</v>
      </c>
      <c r="AK41" s="71" t="str">
        <f>LEFT(INDEX('C2D_list_curncy'!$D$11:$D$63,MATCH($B41,'C2D_list_curncy'!$B$11:$B$63,0)),2)&amp;"GOV"&amp;AK$6&amp;"YZ=R"</f>
        <v>ESGOV34YZ=R</v>
      </c>
      <c r="AL41" s="71" t="str">
        <f>LEFT(INDEX('C2D_list_curncy'!$D$11:$D$63,MATCH($B41,'C2D_list_curncy'!$B$11:$B$63,0)),2)&amp;"GOV"&amp;AL$6&amp;"YZ=R"</f>
        <v>ESGOV35YZ=R</v>
      </c>
      <c r="AM41" s="71" t="str">
        <f>LEFT(INDEX('C2D_list_curncy'!$D$11:$D$63,MATCH($B41,'C2D_list_curncy'!$B$11:$B$63,0)),2)&amp;"GOV"&amp;AM$6&amp;"YZ=R"</f>
        <v>ESGOV36YZ=R</v>
      </c>
      <c r="AN41" s="71" t="str">
        <f>LEFT(INDEX('C2D_list_curncy'!$D$11:$D$63,MATCH($B41,'C2D_list_curncy'!$B$11:$B$63,0)),2)&amp;"GOV"&amp;AN$6&amp;"YZ=R"</f>
        <v>ESGOV37YZ=R</v>
      </c>
      <c r="AO41" s="71" t="str">
        <f>LEFT(INDEX('C2D_list_curncy'!$D$11:$D$63,MATCH($B41,'C2D_list_curncy'!$B$11:$B$63,0)),2)&amp;"GOV"&amp;AO$6&amp;"YZ=R"</f>
        <v>ESGOV38YZ=R</v>
      </c>
      <c r="AP41" s="71" t="str">
        <f>LEFT(INDEX('C2D_list_curncy'!$D$11:$D$63,MATCH($B41,'C2D_list_curncy'!$B$11:$B$63,0)),2)&amp;"GOV"&amp;AP$6&amp;"YZ=R"</f>
        <v>ESGOV39YZ=R</v>
      </c>
      <c r="AQ41" s="71" t="str">
        <f>LEFT(INDEX('C2D_list_curncy'!$D$11:$D$63,MATCH($B41,'C2D_list_curncy'!$B$11:$B$63,0)),2)&amp;"GOV"&amp;AQ$6&amp;"YZ=R"</f>
        <v>ESGOV40YZ=R</v>
      </c>
      <c r="AR41" s="71" t="str">
        <f>LEFT(INDEX('C2D_list_curncy'!$D$11:$D$63,MATCH($B41,'C2D_list_curncy'!$B$11:$B$63,0)),2)&amp;"GOV"&amp;AR$6&amp;"YZ=R"</f>
        <v>ESGOV41YZ=R</v>
      </c>
      <c r="AS41" s="71" t="str">
        <f>LEFT(INDEX('C2D_list_curncy'!$D$11:$D$63,MATCH($B41,'C2D_list_curncy'!$B$11:$B$63,0)),2)&amp;"GOV"&amp;AS$6&amp;"YZ=R"</f>
        <v>ESGOV42YZ=R</v>
      </c>
      <c r="AT41" s="71" t="str">
        <f>LEFT(INDEX('C2D_list_curncy'!$D$11:$D$63,MATCH($B41,'C2D_list_curncy'!$B$11:$B$63,0)),2)&amp;"GOV"&amp;AT$6&amp;"YZ=R"</f>
        <v>ESGOV43YZ=R</v>
      </c>
      <c r="AU41" s="71" t="str">
        <f>LEFT(INDEX('C2D_list_curncy'!$D$11:$D$63,MATCH($B41,'C2D_list_curncy'!$B$11:$B$63,0)),2)&amp;"GOV"&amp;AU$6&amp;"YZ=R"</f>
        <v>ESGOV44YZ=R</v>
      </c>
      <c r="AV41" s="71" t="str">
        <f>LEFT(INDEX('C2D_list_curncy'!$D$11:$D$63,MATCH($B41,'C2D_list_curncy'!$B$11:$B$63,0)),2)&amp;"GOV"&amp;AV$6&amp;"YZ=R"</f>
        <v>ESGOV45YZ=R</v>
      </c>
      <c r="AW41" s="71" t="str">
        <f>LEFT(INDEX('C2D_list_curncy'!$D$11:$D$63,MATCH($B41,'C2D_list_curncy'!$B$11:$B$63,0)),2)&amp;"GOV"&amp;AW$6&amp;"YZ=R"</f>
        <v>ESGOV46YZ=R</v>
      </c>
      <c r="AX41" s="71" t="str">
        <f>LEFT(INDEX('C2D_list_curncy'!$D$11:$D$63,MATCH($B41,'C2D_list_curncy'!$B$11:$B$63,0)),2)&amp;"GOV"&amp;AX$6&amp;"YZ=R"</f>
        <v>ESGOV47YZ=R</v>
      </c>
      <c r="AY41" s="71" t="str">
        <f>LEFT(INDEX('C2D_list_curncy'!$D$11:$D$63,MATCH($B41,'C2D_list_curncy'!$B$11:$B$63,0)),2)&amp;"GOV"&amp;AY$6&amp;"YZ=R"</f>
        <v>ESGOV48YZ=R</v>
      </c>
      <c r="AZ41" s="71" t="str">
        <f>LEFT(INDEX('C2D_list_curncy'!$D$11:$D$63,MATCH($B41,'C2D_list_curncy'!$B$11:$B$63,0)),2)&amp;"GOV"&amp;AZ$6&amp;"YZ=R"</f>
        <v>ESGOV49YZ=R</v>
      </c>
      <c r="BA41" s="71" t="str">
        <f>LEFT(INDEX('C2D_list_curncy'!$D$11:$D$63,MATCH($B41,'C2D_list_curncy'!$B$11:$B$63,0)),2)&amp;"GOV"&amp;BA$6&amp;"YZ=R"</f>
        <v>ESGOV50YZ=R</v>
      </c>
      <c r="BB41" s="71" t="str">
        <f>LEFT(INDEX('C2D_list_curncy'!$D$11:$D$63,MATCH($B41,'C2D_list_curncy'!$B$11:$B$63,0)),2)&amp;"GOV"&amp;BB$6&amp;"YZ=R"</f>
        <v>ESGOV51YZ=R</v>
      </c>
      <c r="BC41" s="71" t="str">
        <f>LEFT(INDEX('C2D_list_curncy'!$D$11:$D$63,MATCH($B41,'C2D_list_curncy'!$B$11:$B$63,0)),2)&amp;"GOV"&amp;BC$6&amp;"YZ=R"</f>
        <v>ESGOV52YZ=R</v>
      </c>
      <c r="BD41" s="71" t="str">
        <f>LEFT(INDEX('C2D_list_curncy'!$D$11:$D$63,MATCH($B41,'C2D_list_curncy'!$B$11:$B$63,0)),2)&amp;"GOV"&amp;BD$6&amp;"YZ=R"</f>
        <v>ESGOV53YZ=R</v>
      </c>
      <c r="BE41" s="71" t="str">
        <f>LEFT(INDEX('C2D_list_curncy'!$D$11:$D$63,MATCH($B41,'C2D_list_curncy'!$B$11:$B$63,0)),2)&amp;"GOV"&amp;BE$6&amp;"YZ=R"</f>
        <v>ESGOV54YZ=R</v>
      </c>
      <c r="BF41" s="71" t="str">
        <f>LEFT(INDEX('C2D_list_curncy'!$D$11:$D$63,MATCH($B41,'C2D_list_curncy'!$B$11:$B$63,0)),2)&amp;"GOV"&amp;BF$6&amp;"YZ=R"</f>
        <v>ESGOV55YZ=R</v>
      </c>
      <c r="BG41" s="71" t="str">
        <f>LEFT(INDEX('C2D_list_curncy'!$D$11:$D$63,MATCH($B41,'C2D_list_curncy'!$B$11:$B$63,0)),2)&amp;"GOV"&amp;BG$6&amp;"YZ=R"</f>
        <v>ESGOV56YZ=R</v>
      </c>
      <c r="BH41" s="71" t="str">
        <f>LEFT(INDEX('C2D_list_curncy'!$D$11:$D$63,MATCH($B41,'C2D_list_curncy'!$B$11:$B$63,0)),2)&amp;"GOV"&amp;BH$6&amp;"YZ=R"</f>
        <v>ESGOV57YZ=R</v>
      </c>
      <c r="BI41" s="71" t="str">
        <f>LEFT(INDEX('C2D_list_curncy'!$D$11:$D$63,MATCH($B41,'C2D_list_curncy'!$B$11:$B$63,0)),2)&amp;"GOV"&amp;BI$6&amp;"YZ=R"</f>
        <v>ESGOV58YZ=R</v>
      </c>
      <c r="BJ41" s="71" t="str">
        <f>LEFT(INDEX('C2D_list_curncy'!$D$11:$D$63,MATCH($B41,'C2D_list_curncy'!$B$11:$B$63,0)),2)&amp;"GOV"&amp;BJ$6&amp;"YZ=R"</f>
        <v>ESGOV59YZ=R</v>
      </c>
      <c r="BK41" s="71" t="str">
        <f>LEFT(INDEX('C2D_list_curncy'!$D$11:$D$63,MATCH($B41,'C2D_list_curncy'!$B$11:$B$63,0)),2)&amp;"GOV"&amp;BK$6&amp;"YZ=R"</f>
        <v>ESGOV60YZ=R</v>
      </c>
    </row>
    <row r="42" spans="2:63" x14ac:dyDescent="0.25">
      <c r="B42" s="65" t="s">
        <v>31</v>
      </c>
      <c r="C42" s="69">
        <v>32</v>
      </c>
      <c r="D42" s="71" t="str">
        <f>LEFT(INDEX('C2D_list_curncy'!$D$11:$D$63,MATCH($B42,'C2D_list_curncy'!$B$11:$B$63,0)),2)&amp;"GOV"&amp;D$6&amp;"YZ=R"</f>
        <v>SEGOV1YZ=R</v>
      </c>
      <c r="E42" s="71" t="str">
        <f>LEFT(INDEX('C2D_list_curncy'!$D$11:$D$63,MATCH($B42,'C2D_list_curncy'!$B$11:$B$63,0)),2)&amp;"GOV"&amp;E$6&amp;"YZ=R"</f>
        <v>SEGOV2YZ=R</v>
      </c>
      <c r="F42" s="71" t="str">
        <f>LEFT(INDEX('C2D_list_curncy'!$D$11:$D$63,MATCH($B42,'C2D_list_curncy'!$B$11:$B$63,0)),2)&amp;"GOV"&amp;F$6&amp;"YZ=R"</f>
        <v>SEGOV3YZ=R</v>
      </c>
      <c r="G42" s="71" t="str">
        <f>LEFT(INDEX('C2D_list_curncy'!$D$11:$D$63,MATCH($B42,'C2D_list_curncy'!$B$11:$B$63,0)),2)&amp;"GOV"&amp;G$6&amp;"YZ=R"</f>
        <v>SEGOV4YZ=R</v>
      </c>
      <c r="H42" s="71" t="str">
        <f>LEFT(INDEX('C2D_list_curncy'!$D$11:$D$63,MATCH($B42,'C2D_list_curncy'!$B$11:$B$63,0)),2)&amp;"GOV"&amp;H$6&amp;"YZ=R"</f>
        <v>SEGOV5YZ=R</v>
      </c>
      <c r="I42" s="71" t="str">
        <f>LEFT(INDEX('C2D_list_curncy'!$D$11:$D$63,MATCH($B42,'C2D_list_curncy'!$B$11:$B$63,0)),2)&amp;"GOV"&amp;I$6&amp;"YZ=R"</f>
        <v>SEGOV6YZ=R</v>
      </c>
      <c r="J42" s="71" t="str">
        <f>LEFT(INDEX('C2D_list_curncy'!$D$11:$D$63,MATCH($B42,'C2D_list_curncy'!$B$11:$B$63,0)),2)&amp;"GOV"&amp;J$6&amp;"YZ=R"</f>
        <v>SEGOV7YZ=R</v>
      </c>
      <c r="K42" s="71" t="str">
        <f>LEFT(INDEX('C2D_list_curncy'!$D$11:$D$63,MATCH($B42,'C2D_list_curncy'!$B$11:$B$63,0)),2)&amp;"GOV"&amp;K$6&amp;"YZ=R"</f>
        <v>SEGOV8YZ=R</v>
      </c>
      <c r="L42" s="71" t="str">
        <f>LEFT(INDEX('C2D_list_curncy'!$D$11:$D$63,MATCH($B42,'C2D_list_curncy'!$B$11:$B$63,0)),2)&amp;"GOV"&amp;L$6&amp;"YZ=R"</f>
        <v>SEGOV9YZ=R</v>
      </c>
      <c r="M42" s="71" t="str">
        <f>LEFT(INDEX('C2D_list_curncy'!$D$11:$D$63,MATCH($B42,'C2D_list_curncy'!$B$11:$B$63,0)),2)&amp;"GOV"&amp;M$6&amp;"YZ=R"</f>
        <v>SEGOV10YZ=R</v>
      </c>
      <c r="N42" s="71" t="str">
        <f>LEFT(INDEX('C2D_list_curncy'!$D$11:$D$63,MATCH($B42,'C2D_list_curncy'!$B$11:$B$63,0)),2)&amp;"GOV"&amp;N$6&amp;"YZ=R"</f>
        <v>SEGOV11YZ=R</v>
      </c>
      <c r="O42" s="71" t="str">
        <f>LEFT(INDEX('C2D_list_curncy'!$D$11:$D$63,MATCH($B42,'C2D_list_curncy'!$B$11:$B$63,0)),2)&amp;"GOV"&amp;O$6&amp;"YZ=R"</f>
        <v>SEGOV12YZ=R</v>
      </c>
      <c r="P42" s="71" t="str">
        <f>LEFT(INDEX('C2D_list_curncy'!$D$11:$D$63,MATCH($B42,'C2D_list_curncy'!$B$11:$B$63,0)),2)&amp;"GOV"&amp;P$6&amp;"YZ=R"</f>
        <v>SEGOV13YZ=R</v>
      </c>
      <c r="Q42" s="71" t="str">
        <f>LEFT(INDEX('C2D_list_curncy'!$D$11:$D$63,MATCH($B42,'C2D_list_curncy'!$B$11:$B$63,0)),2)&amp;"GOV"&amp;Q$6&amp;"YZ=R"</f>
        <v>SEGOV14YZ=R</v>
      </c>
      <c r="R42" s="71" t="str">
        <f>LEFT(INDEX('C2D_list_curncy'!$D$11:$D$63,MATCH($B42,'C2D_list_curncy'!$B$11:$B$63,0)),2)&amp;"GOV"&amp;R$6&amp;"YZ=R"</f>
        <v>SEGOV15YZ=R</v>
      </c>
      <c r="S42" s="71" t="str">
        <f>LEFT(INDEX('C2D_list_curncy'!$D$11:$D$63,MATCH($B42,'C2D_list_curncy'!$B$11:$B$63,0)),2)&amp;"GOV"&amp;S$6&amp;"YZ=R"</f>
        <v>SEGOV16YZ=R</v>
      </c>
      <c r="T42" s="71" t="str">
        <f>LEFT(INDEX('C2D_list_curncy'!$D$11:$D$63,MATCH($B42,'C2D_list_curncy'!$B$11:$B$63,0)),2)&amp;"GOV"&amp;T$6&amp;"YZ=R"</f>
        <v>SEGOV17YZ=R</v>
      </c>
      <c r="U42" s="71" t="str">
        <f>LEFT(INDEX('C2D_list_curncy'!$D$11:$D$63,MATCH($B42,'C2D_list_curncy'!$B$11:$B$63,0)),2)&amp;"GOV"&amp;U$6&amp;"YZ=R"</f>
        <v>SEGOV18YZ=R</v>
      </c>
      <c r="V42" s="71" t="str">
        <f>LEFT(INDEX('C2D_list_curncy'!$D$11:$D$63,MATCH($B42,'C2D_list_curncy'!$B$11:$B$63,0)),2)&amp;"GOV"&amp;V$6&amp;"YZ=R"</f>
        <v>SEGOV19YZ=R</v>
      </c>
      <c r="W42" s="71" t="str">
        <f>LEFT(INDEX('C2D_list_curncy'!$D$11:$D$63,MATCH($B42,'C2D_list_curncy'!$B$11:$B$63,0)),2)&amp;"GOV"&amp;W$6&amp;"YZ=R"</f>
        <v>SEGOV20YZ=R</v>
      </c>
      <c r="X42" s="71" t="str">
        <f>LEFT(INDEX('C2D_list_curncy'!$D$11:$D$63,MATCH($B42,'C2D_list_curncy'!$B$11:$B$63,0)),2)&amp;"GOV"&amp;X$6&amp;"YZ=R"</f>
        <v>SEGOV21YZ=R</v>
      </c>
      <c r="Y42" s="71" t="str">
        <f>LEFT(INDEX('C2D_list_curncy'!$D$11:$D$63,MATCH($B42,'C2D_list_curncy'!$B$11:$B$63,0)),2)&amp;"GOV"&amp;Y$6&amp;"YZ=R"</f>
        <v>SEGOV22YZ=R</v>
      </c>
      <c r="Z42" s="71" t="str">
        <f>LEFT(INDEX('C2D_list_curncy'!$D$11:$D$63,MATCH($B42,'C2D_list_curncy'!$B$11:$B$63,0)),2)&amp;"GOV"&amp;Z$6&amp;"YZ=R"</f>
        <v>SEGOV23YZ=R</v>
      </c>
      <c r="AA42" s="71" t="str">
        <f>LEFT(INDEX('C2D_list_curncy'!$D$11:$D$63,MATCH($B42,'C2D_list_curncy'!$B$11:$B$63,0)),2)&amp;"GOV"&amp;AA$6&amp;"YZ=R"</f>
        <v>SEGOV24YZ=R</v>
      </c>
      <c r="AB42" s="71" t="str">
        <f>LEFT(INDEX('C2D_list_curncy'!$D$11:$D$63,MATCH($B42,'C2D_list_curncy'!$B$11:$B$63,0)),2)&amp;"GOV"&amp;AB$6&amp;"YZ=R"</f>
        <v>SEGOV25YZ=R</v>
      </c>
      <c r="AC42" s="71" t="str">
        <f>LEFT(INDEX('C2D_list_curncy'!$D$11:$D$63,MATCH($B42,'C2D_list_curncy'!$B$11:$B$63,0)),2)&amp;"GOV"&amp;AC$6&amp;"YZ=R"</f>
        <v>SEGOV26YZ=R</v>
      </c>
      <c r="AD42" s="71" t="str">
        <f>LEFT(INDEX('C2D_list_curncy'!$D$11:$D$63,MATCH($B42,'C2D_list_curncy'!$B$11:$B$63,0)),2)&amp;"GOV"&amp;AD$6&amp;"YZ=R"</f>
        <v>SEGOV27YZ=R</v>
      </c>
      <c r="AE42" s="71" t="str">
        <f>LEFT(INDEX('C2D_list_curncy'!$D$11:$D$63,MATCH($B42,'C2D_list_curncy'!$B$11:$B$63,0)),2)&amp;"GOV"&amp;AE$6&amp;"YZ=R"</f>
        <v>SEGOV28YZ=R</v>
      </c>
      <c r="AF42" s="71" t="str">
        <f>LEFT(INDEX('C2D_list_curncy'!$D$11:$D$63,MATCH($B42,'C2D_list_curncy'!$B$11:$B$63,0)),2)&amp;"GOV"&amp;AF$6&amp;"YZ=R"</f>
        <v>SEGOV29YZ=R</v>
      </c>
      <c r="AG42" s="71" t="str">
        <f>LEFT(INDEX('C2D_list_curncy'!$D$11:$D$63,MATCH($B42,'C2D_list_curncy'!$B$11:$B$63,0)),2)&amp;"GOV"&amp;AG$6&amp;"YZ=R"</f>
        <v>SEGOV30YZ=R</v>
      </c>
      <c r="AH42" s="71" t="str">
        <f>LEFT(INDEX('C2D_list_curncy'!$D$11:$D$63,MATCH($B42,'C2D_list_curncy'!$B$11:$B$63,0)),2)&amp;"GOV"&amp;AH$6&amp;"YZ=R"</f>
        <v>SEGOV31YZ=R</v>
      </c>
      <c r="AI42" s="71" t="str">
        <f>LEFT(INDEX('C2D_list_curncy'!$D$11:$D$63,MATCH($B42,'C2D_list_curncy'!$B$11:$B$63,0)),2)&amp;"GOV"&amp;AI$6&amp;"YZ=R"</f>
        <v>SEGOV32YZ=R</v>
      </c>
      <c r="AJ42" s="71" t="str">
        <f>LEFT(INDEX('C2D_list_curncy'!$D$11:$D$63,MATCH($B42,'C2D_list_curncy'!$B$11:$B$63,0)),2)&amp;"GOV"&amp;AJ$6&amp;"YZ=R"</f>
        <v>SEGOV33YZ=R</v>
      </c>
      <c r="AK42" s="71" t="str">
        <f>LEFT(INDEX('C2D_list_curncy'!$D$11:$D$63,MATCH($B42,'C2D_list_curncy'!$B$11:$B$63,0)),2)&amp;"GOV"&amp;AK$6&amp;"YZ=R"</f>
        <v>SEGOV34YZ=R</v>
      </c>
      <c r="AL42" s="71" t="str">
        <f>LEFT(INDEX('C2D_list_curncy'!$D$11:$D$63,MATCH($B42,'C2D_list_curncy'!$B$11:$B$63,0)),2)&amp;"GOV"&amp;AL$6&amp;"YZ=R"</f>
        <v>SEGOV35YZ=R</v>
      </c>
      <c r="AM42" s="71" t="str">
        <f>LEFT(INDEX('C2D_list_curncy'!$D$11:$D$63,MATCH($B42,'C2D_list_curncy'!$B$11:$B$63,0)),2)&amp;"GOV"&amp;AM$6&amp;"YZ=R"</f>
        <v>SEGOV36YZ=R</v>
      </c>
      <c r="AN42" s="71" t="str">
        <f>LEFT(INDEX('C2D_list_curncy'!$D$11:$D$63,MATCH($B42,'C2D_list_curncy'!$B$11:$B$63,0)),2)&amp;"GOV"&amp;AN$6&amp;"YZ=R"</f>
        <v>SEGOV37YZ=R</v>
      </c>
      <c r="AO42" s="71" t="str">
        <f>LEFT(INDEX('C2D_list_curncy'!$D$11:$D$63,MATCH($B42,'C2D_list_curncy'!$B$11:$B$63,0)),2)&amp;"GOV"&amp;AO$6&amp;"YZ=R"</f>
        <v>SEGOV38YZ=R</v>
      </c>
      <c r="AP42" s="71" t="str">
        <f>LEFT(INDEX('C2D_list_curncy'!$D$11:$D$63,MATCH($B42,'C2D_list_curncy'!$B$11:$B$63,0)),2)&amp;"GOV"&amp;AP$6&amp;"YZ=R"</f>
        <v>SEGOV39YZ=R</v>
      </c>
      <c r="AQ42" s="71" t="str">
        <f>LEFT(INDEX('C2D_list_curncy'!$D$11:$D$63,MATCH($B42,'C2D_list_curncy'!$B$11:$B$63,0)),2)&amp;"GOV"&amp;AQ$6&amp;"YZ=R"</f>
        <v>SEGOV40YZ=R</v>
      </c>
      <c r="AR42" s="71" t="str">
        <f>LEFT(INDEX('C2D_list_curncy'!$D$11:$D$63,MATCH($B42,'C2D_list_curncy'!$B$11:$B$63,0)),2)&amp;"GOV"&amp;AR$6&amp;"YZ=R"</f>
        <v>SEGOV41YZ=R</v>
      </c>
      <c r="AS42" s="71" t="str">
        <f>LEFT(INDEX('C2D_list_curncy'!$D$11:$D$63,MATCH($B42,'C2D_list_curncy'!$B$11:$B$63,0)),2)&amp;"GOV"&amp;AS$6&amp;"YZ=R"</f>
        <v>SEGOV42YZ=R</v>
      </c>
      <c r="AT42" s="71" t="str">
        <f>LEFT(INDEX('C2D_list_curncy'!$D$11:$D$63,MATCH($B42,'C2D_list_curncy'!$B$11:$B$63,0)),2)&amp;"GOV"&amp;AT$6&amp;"YZ=R"</f>
        <v>SEGOV43YZ=R</v>
      </c>
      <c r="AU42" s="71" t="str">
        <f>LEFT(INDEX('C2D_list_curncy'!$D$11:$D$63,MATCH($B42,'C2D_list_curncy'!$B$11:$B$63,0)),2)&amp;"GOV"&amp;AU$6&amp;"YZ=R"</f>
        <v>SEGOV44YZ=R</v>
      </c>
      <c r="AV42" s="71" t="str">
        <f>LEFT(INDEX('C2D_list_curncy'!$D$11:$D$63,MATCH($B42,'C2D_list_curncy'!$B$11:$B$63,0)),2)&amp;"GOV"&amp;AV$6&amp;"YZ=R"</f>
        <v>SEGOV45YZ=R</v>
      </c>
      <c r="AW42" s="71" t="str">
        <f>LEFT(INDEX('C2D_list_curncy'!$D$11:$D$63,MATCH($B42,'C2D_list_curncy'!$B$11:$B$63,0)),2)&amp;"GOV"&amp;AW$6&amp;"YZ=R"</f>
        <v>SEGOV46YZ=R</v>
      </c>
      <c r="AX42" s="71" t="str">
        <f>LEFT(INDEX('C2D_list_curncy'!$D$11:$D$63,MATCH($B42,'C2D_list_curncy'!$B$11:$B$63,0)),2)&amp;"GOV"&amp;AX$6&amp;"YZ=R"</f>
        <v>SEGOV47YZ=R</v>
      </c>
      <c r="AY42" s="71" t="str">
        <f>LEFT(INDEX('C2D_list_curncy'!$D$11:$D$63,MATCH($B42,'C2D_list_curncy'!$B$11:$B$63,0)),2)&amp;"GOV"&amp;AY$6&amp;"YZ=R"</f>
        <v>SEGOV48YZ=R</v>
      </c>
      <c r="AZ42" s="71" t="str">
        <f>LEFT(INDEX('C2D_list_curncy'!$D$11:$D$63,MATCH($B42,'C2D_list_curncy'!$B$11:$B$63,0)),2)&amp;"GOV"&amp;AZ$6&amp;"YZ=R"</f>
        <v>SEGOV49YZ=R</v>
      </c>
      <c r="BA42" s="71" t="str">
        <f>LEFT(INDEX('C2D_list_curncy'!$D$11:$D$63,MATCH($B42,'C2D_list_curncy'!$B$11:$B$63,0)),2)&amp;"GOV"&amp;BA$6&amp;"YZ=R"</f>
        <v>SEGOV50YZ=R</v>
      </c>
      <c r="BB42" s="71" t="str">
        <f>LEFT(INDEX('C2D_list_curncy'!$D$11:$D$63,MATCH($B42,'C2D_list_curncy'!$B$11:$B$63,0)),2)&amp;"GOV"&amp;BB$6&amp;"YZ=R"</f>
        <v>SEGOV51YZ=R</v>
      </c>
      <c r="BC42" s="71" t="str">
        <f>LEFT(INDEX('C2D_list_curncy'!$D$11:$D$63,MATCH($B42,'C2D_list_curncy'!$B$11:$B$63,0)),2)&amp;"GOV"&amp;BC$6&amp;"YZ=R"</f>
        <v>SEGOV52YZ=R</v>
      </c>
      <c r="BD42" s="71" t="str">
        <f>LEFT(INDEX('C2D_list_curncy'!$D$11:$D$63,MATCH($B42,'C2D_list_curncy'!$B$11:$B$63,0)),2)&amp;"GOV"&amp;BD$6&amp;"YZ=R"</f>
        <v>SEGOV53YZ=R</v>
      </c>
      <c r="BE42" s="71" t="str">
        <f>LEFT(INDEX('C2D_list_curncy'!$D$11:$D$63,MATCH($B42,'C2D_list_curncy'!$B$11:$B$63,0)),2)&amp;"GOV"&amp;BE$6&amp;"YZ=R"</f>
        <v>SEGOV54YZ=R</v>
      </c>
      <c r="BF42" s="71" t="str">
        <f>LEFT(INDEX('C2D_list_curncy'!$D$11:$D$63,MATCH($B42,'C2D_list_curncy'!$B$11:$B$63,0)),2)&amp;"GOV"&amp;BF$6&amp;"YZ=R"</f>
        <v>SEGOV55YZ=R</v>
      </c>
      <c r="BG42" s="71" t="str">
        <f>LEFT(INDEX('C2D_list_curncy'!$D$11:$D$63,MATCH($B42,'C2D_list_curncy'!$B$11:$B$63,0)),2)&amp;"GOV"&amp;BG$6&amp;"YZ=R"</f>
        <v>SEGOV56YZ=R</v>
      </c>
      <c r="BH42" s="71" t="str">
        <f>LEFT(INDEX('C2D_list_curncy'!$D$11:$D$63,MATCH($B42,'C2D_list_curncy'!$B$11:$B$63,0)),2)&amp;"GOV"&amp;BH$6&amp;"YZ=R"</f>
        <v>SEGOV57YZ=R</v>
      </c>
      <c r="BI42" s="71" t="str">
        <f>LEFT(INDEX('C2D_list_curncy'!$D$11:$D$63,MATCH($B42,'C2D_list_curncy'!$B$11:$B$63,0)),2)&amp;"GOV"&amp;BI$6&amp;"YZ=R"</f>
        <v>SEGOV58YZ=R</v>
      </c>
      <c r="BJ42" s="71" t="str">
        <f>LEFT(INDEX('C2D_list_curncy'!$D$11:$D$63,MATCH($B42,'C2D_list_curncy'!$B$11:$B$63,0)),2)&amp;"GOV"&amp;BJ$6&amp;"YZ=R"</f>
        <v>SEGOV59YZ=R</v>
      </c>
      <c r="BK42" s="71" t="str">
        <f>LEFT(INDEX('C2D_list_curncy'!$D$11:$D$63,MATCH($B42,'C2D_list_curncy'!$B$11:$B$63,0)),2)&amp;"GOV"&amp;BK$6&amp;"YZ=R"</f>
        <v>SEGOV60YZ=R</v>
      </c>
    </row>
    <row r="43" spans="2:63" x14ac:dyDescent="0.25">
      <c r="B43" s="65" t="s">
        <v>124</v>
      </c>
      <c r="C43" s="69">
        <v>33</v>
      </c>
      <c r="D43" s="71" t="str">
        <f>LEFT(INDEX('C2D_list_curncy'!$D$11:$D$63,MATCH($B43,'C2D_list_curncy'!$B$11:$B$63,0)),2)&amp;"GOV"&amp;D$6&amp;"YZ=R"</f>
        <v>CHGOV1YZ=R</v>
      </c>
      <c r="E43" s="71" t="str">
        <f>LEFT(INDEX('C2D_list_curncy'!$D$11:$D$63,MATCH($B43,'C2D_list_curncy'!$B$11:$B$63,0)),2)&amp;"GOV"&amp;E$6&amp;"YZ=R"</f>
        <v>CHGOV2YZ=R</v>
      </c>
      <c r="F43" s="71" t="str">
        <f>LEFT(INDEX('C2D_list_curncy'!$D$11:$D$63,MATCH($B43,'C2D_list_curncy'!$B$11:$B$63,0)),2)&amp;"GOV"&amp;F$6&amp;"YZ=R"</f>
        <v>CHGOV3YZ=R</v>
      </c>
      <c r="G43" s="71" t="str">
        <f>LEFT(INDEX('C2D_list_curncy'!$D$11:$D$63,MATCH($B43,'C2D_list_curncy'!$B$11:$B$63,0)),2)&amp;"GOV"&amp;G$6&amp;"YZ=R"</f>
        <v>CHGOV4YZ=R</v>
      </c>
      <c r="H43" s="71" t="str">
        <f>LEFT(INDEX('C2D_list_curncy'!$D$11:$D$63,MATCH($B43,'C2D_list_curncy'!$B$11:$B$63,0)),2)&amp;"GOV"&amp;H$6&amp;"YZ=R"</f>
        <v>CHGOV5YZ=R</v>
      </c>
      <c r="I43" s="71" t="str">
        <f>LEFT(INDEX('C2D_list_curncy'!$D$11:$D$63,MATCH($B43,'C2D_list_curncy'!$B$11:$B$63,0)),2)&amp;"GOV"&amp;I$6&amp;"YZ=R"</f>
        <v>CHGOV6YZ=R</v>
      </c>
      <c r="J43" s="71" t="str">
        <f>LEFT(INDEX('C2D_list_curncy'!$D$11:$D$63,MATCH($B43,'C2D_list_curncy'!$B$11:$B$63,0)),2)&amp;"GOV"&amp;J$6&amp;"YZ=R"</f>
        <v>CHGOV7YZ=R</v>
      </c>
      <c r="K43" s="71" t="str">
        <f>LEFT(INDEX('C2D_list_curncy'!$D$11:$D$63,MATCH($B43,'C2D_list_curncy'!$B$11:$B$63,0)),2)&amp;"GOV"&amp;K$6&amp;"YZ=R"</f>
        <v>CHGOV8YZ=R</v>
      </c>
      <c r="L43" s="71" t="str">
        <f>LEFT(INDEX('C2D_list_curncy'!$D$11:$D$63,MATCH($B43,'C2D_list_curncy'!$B$11:$B$63,0)),2)&amp;"GOV"&amp;L$6&amp;"YZ=R"</f>
        <v>CHGOV9YZ=R</v>
      </c>
      <c r="M43" s="71" t="str">
        <f>LEFT(INDEX('C2D_list_curncy'!$D$11:$D$63,MATCH($B43,'C2D_list_curncy'!$B$11:$B$63,0)),2)&amp;"GOV"&amp;M$6&amp;"YZ=R"</f>
        <v>CHGOV10YZ=R</v>
      </c>
      <c r="N43" s="71" t="str">
        <f>LEFT(INDEX('C2D_list_curncy'!$D$11:$D$63,MATCH($B43,'C2D_list_curncy'!$B$11:$B$63,0)),2)&amp;"GOV"&amp;N$6&amp;"YZ=R"</f>
        <v>CHGOV11YZ=R</v>
      </c>
      <c r="O43" s="71" t="str">
        <f>LEFT(INDEX('C2D_list_curncy'!$D$11:$D$63,MATCH($B43,'C2D_list_curncy'!$B$11:$B$63,0)),2)&amp;"GOV"&amp;O$6&amp;"YZ=R"</f>
        <v>CHGOV12YZ=R</v>
      </c>
      <c r="P43" s="71" t="str">
        <f>LEFT(INDEX('C2D_list_curncy'!$D$11:$D$63,MATCH($B43,'C2D_list_curncy'!$B$11:$B$63,0)),2)&amp;"GOV"&amp;P$6&amp;"YZ=R"</f>
        <v>CHGOV13YZ=R</v>
      </c>
      <c r="Q43" s="71" t="str">
        <f>LEFT(INDEX('C2D_list_curncy'!$D$11:$D$63,MATCH($B43,'C2D_list_curncy'!$B$11:$B$63,0)),2)&amp;"GOV"&amp;Q$6&amp;"YZ=R"</f>
        <v>CHGOV14YZ=R</v>
      </c>
      <c r="R43" s="71" t="str">
        <f>LEFT(INDEX('C2D_list_curncy'!$D$11:$D$63,MATCH($B43,'C2D_list_curncy'!$B$11:$B$63,0)),2)&amp;"GOV"&amp;R$6&amp;"YZ=R"</f>
        <v>CHGOV15YZ=R</v>
      </c>
      <c r="S43" s="71" t="str">
        <f>LEFT(INDEX('C2D_list_curncy'!$D$11:$D$63,MATCH($B43,'C2D_list_curncy'!$B$11:$B$63,0)),2)&amp;"GOV"&amp;S$6&amp;"YZ=R"</f>
        <v>CHGOV16YZ=R</v>
      </c>
      <c r="T43" s="71" t="str">
        <f>LEFT(INDEX('C2D_list_curncy'!$D$11:$D$63,MATCH($B43,'C2D_list_curncy'!$B$11:$B$63,0)),2)&amp;"GOV"&amp;T$6&amp;"YZ=R"</f>
        <v>CHGOV17YZ=R</v>
      </c>
      <c r="U43" s="71" t="str">
        <f>LEFT(INDEX('C2D_list_curncy'!$D$11:$D$63,MATCH($B43,'C2D_list_curncy'!$B$11:$B$63,0)),2)&amp;"GOV"&amp;U$6&amp;"YZ=R"</f>
        <v>CHGOV18YZ=R</v>
      </c>
      <c r="V43" s="71" t="str">
        <f>LEFT(INDEX('C2D_list_curncy'!$D$11:$D$63,MATCH($B43,'C2D_list_curncy'!$B$11:$B$63,0)),2)&amp;"GOV"&amp;V$6&amp;"YZ=R"</f>
        <v>CHGOV19YZ=R</v>
      </c>
      <c r="W43" s="71" t="str">
        <f>LEFT(INDEX('C2D_list_curncy'!$D$11:$D$63,MATCH($B43,'C2D_list_curncy'!$B$11:$B$63,0)),2)&amp;"GOV"&amp;W$6&amp;"YZ=R"</f>
        <v>CHGOV20YZ=R</v>
      </c>
      <c r="X43" s="71" t="str">
        <f>LEFT(INDEX('C2D_list_curncy'!$D$11:$D$63,MATCH($B43,'C2D_list_curncy'!$B$11:$B$63,0)),2)&amp;"GOV"&amp;X$6&amp;"YZ=R"</f>
        <v>CHGOV21YZ=R</v>
      </c>
      <c r="Y43" s="71" t="str">
        <f>LEFT(INDEX('C2D_list_curncy'!$D$11:$D$63,MATCH($B43,'C2D_list_curncy'!$B$11:$B$63,0)),2)&amp;"GOV"&amp;Y$6&amp;"YZ=R"</f>
        <v>CHGOV22YZ=R</v>
      </c>
      <c r="Z43" s="71" t="str">
        <f>LEFT(INDEX('C2D_list_curncy'!$D$11:$D$63,MATCH($B43,'C2D_list_curncy'!$B$11:$B$63,0)),2)&amp;"GOV"&amp;Z$6&amp;"YZ=R"</f>
        <v>CHGOV23YZ=R</v>
      </c>
      <c r="AA43" s="71" t="str">
        <f>LEFT(INDEX('C2D_list_curncy'!$D$11:$D$63,MATCH($B43,'C2D_list_curncy'!$B$11:$B$63,0)),2)&amp;"GOV"&amp;AA$6&amp;"YZ=R"</f>
        <v>CHGOV24YZ=R</v>
      </c>
      <c r="AB43" s="71" t="str">
        <f>LEFT(INDEX('C2D_list_curncy'!$D$11:$D$63,MATCH($B43,'C2D_list_curncy'!$B$11:$B$63,0)),2)&amp;"GOV"&amp;AB$6&amp;"YZ=R"</f>
        <v>CHGOV25YZ=R</v>
      </c>
      <c r="AC43" s="71" t="str">
        <f>LEFT(INDEX('C2D_list_curncy'!$D$11:$D$63,MATCH($B43,'C2D_list_curncy'!$B$11:$B$63,0)),2)&amp;"GOV"&amp;AC$6&amp;"YZ=R"</f>
        <v>CHGOV26YZ=R</v>
      </c>
      <c r="AD43" s="71" t="str">
        <f>LEFT(INDEX('C2D_list_curncy'!$D$11:$D$63,MATCH($B43,'C2D_list_curncy'!$B$11:$B$63,0)),2)&amp;"GOV"&amp;AD$6&amp;"YZ=R"</f>
        <v>CHGOV27YZ=R</v>
      </c>
      <c r="AE43" s="71" t="str">
        <f>LEFT(INDEX('C2D_list_curncy'!$D$11:$D$63,MATCH($B43,'C2D_list_curncy'!$B$11:$B$63,0)),2)&amp;"GOV"&amp;AE$6&amp;"YZ=R"</f>
        <v>CHGOV28YZ=R</v>
      </c>
      <c r="AF43" s="71" t="str">
        <f>LEFT(INDEX('C2D_list_curncy'!$D$11:$D$63,MATCH($B43,'C2D_list_curncy'!$B$11:$B$63,0)),2)&amp;"GOV"&amp;AF$6&amp;"YZ=R"</f>
        <v>CHGOV29YZ=R</v>
      </c>
      <c r="AG43" s="71" t="str">
        <f>LEFT(INDEX('C2D_list_curncy'!$D$11:$D$63,MATCH($B43,'C2D_list_curncy'!$B$11:$B$63,0)),2)&amp;"GOV"&amp;AG$6&amp;"YZ=R"</f>
        <v>CHGOV30YZ=R</v>
      </c>
      <c r="AH43" s="71" t="str">
        <f>LEFT(INDEX('C2D_list_curncy'!$D$11:$D$63,MATCH($B43,'C2D_list_curncy'!$B$11:$B$63,0)),2)&amp;"GOV"&amp;AH$6&amp;"YZ=R"</f>
        <v>CHGOV31YZ=R</v>
      </c>
      <c r="AI43" s="71" t="str">
        <f>LEFT(INDEX('C2D_list_curncy'!$D$11:$D$63,MATCH($B43,'C2D_list_curncy'!$B$11:$B$63,0)),2)&amp;"GOV"&amp;AI$6&amp;"YZ=R"</f>
        <v>CHGOV32YZ=R</v>
      </c>
      <c r="AJ43" s="71" t="str">
        <f>LEFT(INDEX('C2D_list_curncy'!$D$11:$D$63,MATCH($B43,'C2D_list_curncy'!$B$11:$B$63,0)),2)&amp;"GOV"&amp;AJ$6&amp;"YZ=R"</f>
        <v>CHGOV33YZ=R</v>
      </c>
      <c r="AK43" s="71" t="str">
        <f>LEFT(INDEX('C2D_list_curncy'!$D$11:$D$63,MATCH($B43,'C2D_list_curncy'!$B$11:$B$63,0)),2)&amp;"GOV"&amp;AK$6&amp;"YZ=R"</f>
        <v>CHGOV34YZ=R</v>
      </c>
      <c r="AL43" s="71" t="str">
        <f>LEFT(INDEX('C2D_list_curncy'!$D$11:$D$63,MATCH($B43,'C2D_list_curncy'!$B$11:$B$63,0)),2)&amp;"GOV"&amp;AL$6&amp;"YZ=R"</f>
        <v>CHGOV35YZ=R</v>
      </c>
      <c r="AM43" s="71" t="str">
        <f>LEFT(INDEX('C2D_list_curncy'!$D$11:$D$63,MATCH($B43,'C2D_list_curncy'!$B$11:$B$63,0)),2)&amp;"GOV"&amp;AM$6&amp;"YZ=R"</f>
        <v>CHGOV36YZ=R</v>
      </c>
      <c r="AN43" s="71" t="str">
        <f>LEFT(INDEX('C2D_list_curncy'!$D$11:$D$63,MATCH($B43,'C2D_list_curncy'!$B$11:$B$63,0)),2)&amp;"GOV"&amp;AN$6&amp;"YZ=R"</f>
        <v>CHGOV37YZ=R</v>
      </c>
      <c r="AO43" s="71" t="str">
        <f>LEFT(INDEX('C2D_list_curncy'!$D$11:$D$63,MATCH($B43,'C2D_list_curncy'!$B$11:$B$63,0)),2)&amp;"GOV"&amp;AO$6&amp;"YZ=R"</f>
        <v>CHGOV38YZ=R</v>
      </c>
      <c r="AP43" s="71" t="str">
        <f>LEFT(INDEX('C2D_list_curncy'!$D$11:$D$63,MATCH($B43,'C2D_list_curncy'!$B$11:$B$63,0)),2)&amp;"GOV"&amp;AP$6&amp;"YZ=R"</f>
        <v>CHGOV39YZ=R</v>
      </c>
      <c r="AQ43" s="71" t="str">
        <f>LEFT(INDEX('C2D_list_curncy'!$D$11:$D$63,MATCH($B43,'C2D_list_curncy'!$B$11:$B$63,0)),2)&amp;"GOV"&amp;AQ$6&amp;"YZ=R"</f>
        <v>CHGOV40YZ=R</v>
      </c>
      <c r="AR43" s="71" t="str">
        <f>LEFT(INDEX('C2D_list_curncy'!$D$11:$D$63,MATCH($B43,'C2D_list_curncy'!$B$11:$B$63,0)),2)&amp;"GOV"&amp;AR$6&amp;"YZ=R"</f>
        <v>CHGOV41YZ=R</v>
      </c>
      <c r="AS43" s="71" t="str">
        <f>LEFT(INDEX('C2D_list_curncy'!$D$11:$D$63,MATCH($B43,'C2D_list_curncy'!$B$11:$B$63,0)),2)&amp;"GOV"&amp;AS$6&amp;"YZ=R"</f>
        <v>CHGOV42YZ=R</v>
      </c>
      <c r="AT43" s="71" t="str">
        <f>LEFT(INDEX('C2D_list_curncy'!$D$11:$D$63,MATCH($B43,'C2D_list_curncy'!$B$11:$B$63,0)),2)&amp;"GOV"&amp;AT$6&amp;"YZ=R"</f>
        <v>CHGOV43YZ=R</v>
      </c>
      <c r="AU43" s="71" t="str">
        <f>LEFT(INDEX('C2D_list_curncy'!$D$11:$D$63,MATCH($B43,'C2D_list_curncy'!$B$11:$B$63,0)),2)&amp;"GOV"&amp;AU$6&amp;"YZ=R"</f>
        <v>CHGOV44YZ=R</v>
      </c>
      <c r="AV43" s="71" t="str">
        <f>LEFT(INDEX('C2D_list_curncy'!$D$11:$D$63,MATCH($B43,'C2D_list_curncy'!$B$11:$B$63,0)),2)&amp;"GOV"&amp;AV$6&amp;"YZ=R"</f>
        <v>CHGOV45YZ=R</v>
      </c>
      <c r="AW43" s="71" t="str">
        <f>LEFT(INDEX('C2D_list_curncy'!$D$11:$D$63,MATCH($B43,'C2D_list_curncy'!$B$11:$B$63,0)),2)&amp;"GOV"&amp;AW$6&amp;"YZ=R"</f>
        <v>CHGOV46YZ=R</v>
      </c>
      <c r="AX43" s="71" t="str">
        <f>LEFT(INDEX('C2D_list_curncy'!$D$11:$D$63,MATCH($B43,'C2D_list_curncy'!$B$11:$B$63,0)),2)&amp;"GOV"&amp;AX$6&amp;"YZ=R"</f>
        <v>CHGOV47YZ=R</v>
      </c>
      <c r="AY43" s="71" t="str">
        <f>LEFT(INDEX('C2D_list_curncy'!$D$11:$D$63,MATCH($B43,'C2D_list_curncy'!$B$11:$B$63,0)),2)&amp;"GOV"&amp;AY$6&amp;"YZ=R"</f>
        <v>CHGOV48YZ=R</v>
      </c>
      <c r="AZ43" s="71" t="str">
        <f>LEFT(INDEX('C2D_list_curncy'!$D$11:$D$63,MATCH($B43,'C2D_list_curncy'!$B$11:$B$63,0)),2)&amp;"GOV"&amp;AZ$6&amp;"YZ=R"</f>
        <v>CHGOV49YZ=R</v>
      </c>
      <c r="BA43" s="71" t="str">
        <f>LEFT(INDEX('C2D_list_curncy'!$D$11:$D$63,MATCH($B43,'C2D_list_curncy'!$B$11:$B$63,0)),2)&amp;"GOV"&amp;BA$6&amp;"YZ=R"</f>
        <v>CHGOV50YZ=R</v>
      </c>
      <c r="BB43" s="71" t="str">
        <f>LEFT(INDEX('C2D_list_curncy'!$D$11:$D$63,MATCH($B43,'C2D_list_curncy'!$B$11:$B$63,0)),2)&amp;"GOV"&amp;BB$6&amp;"YZ=R"</f>
        <v>CHGOV51YZ=R</v>
      </c>
      <c r="BC43" s="71" t="str">
        <f>LEFT(INDEX('C2D_list_curncy'!$D$11:$D$63,MATCH($B43,'C2D_list_curncy'!$B$11:$B$63,0)),2)&amp;"GOV"&amp;BC$6&amp;"YZ=R"</f>
        <v>CHGOV52YZ=R</v>
      </c>
      <c r="BD43" s="71" t="str">
        <f>LEFT(INDEX('C2D_list_curncy'!$D$11:$D$63,MATCH($B43,'C2D_list_curncy'!$B$11:$B$63,0)),2)&amp;"GOV"&amp;BD$6&amp;"YZ=R"</f>
        <v>CHGOV53YZ=R</v>
      </c>
      <c r="BE43" s="71" t="str">
        <f>LEFT(INDEX('C2D_list_curncy'!$D$11:$D$63,MATCH($B43,'C2D_list_curncy'!$B$11:$B$63,0)),2)&amp;"GOV"&amp;BE$6&amp;"YZ=R"</f>
        <v>CHGOV54YZ=R</v>
      </c>
      <c r="BF43" s="71" t="str">
        <f>LEFT(INDEX('C2D_list_curncy'!$D$11:$D$63,MATCH($B43,'C2D_list_curncy'!$B$11:$B$63,0)),2)&amp;"GOV"&amp;BF$6&amp;"YZ=R"</f>
        <v>CHGOV55YZ=R</v>
      </c>
      <c r="BG43" s="71" t="str">
        <f>LEFT(INDEX('C2D_list_curncy'!$D$11:$D$63,MATCH($B43,'C2D_list_curncy'!$B$11:$B$63,0)),2)&amp;"GOV"&amp;BG$6&amp;"YZ=R"</f>
        <v>CHGOV56YZ=R</v>
      </c>
      <c r="BH43" s="71" t="str">
        <f>LEFT(INDEX('C2D_list_curncy'!$D$11:$D$63,MATCH($B43,'C2D_list_curncy'!$B$11:$B$63,0)),2)&amp;"GOV"&amp;BH$6&amp;"YZ=R"</f>
        <v>CHGOV57YZ=R</v>
      </c>
      <c r="BI43" s="71" t="str">
        <f>LEFT(INDEX('C2D_list_curncy'!$D$11:$D$63,MATCH($B43,'C2D_list_curncy'!$B$11:$B$63,0)),2)&amp;"GOV"&amp;BI$6&amp;"YZ=R"</f>
        <v>CHGOV58YZ=R</v>
      </c>
      <c r="BJ43" s="71" t="str">
        <f>LEFT(INDEX('C2D_list_curncy'!$D$11:$D$63,MATCH($B43,'C2D_list_curncy'!$B$11:$B$63,0)),2)&amp;"GOV"&amp;BJ$6&amp;"YZ=R"</f>
        <v>CHGOV59YZ=R</v>
      </c>
      <c r="BK43" s="71" t="str">
        <f>LEFT(INDEX('C2D_list_curncy'!$D$11:$D$63,MATCH($B43,'C2D_list_curncy'!$B$11:$B$63,0)),2)&amp;"GOV"&amp;BK$6&amp;"YZ=R"</f>
        <v>CHGOV60YZ=R</v>
      </c>
    </row>
    <row r="44" spans="2:63" x14ac:dyDescent="0.25">
      <c r="B44" s="65" t="s">
        <v>32</v>
      </c>
      <c r="C44" s="69">
        <v>34</v>
      </c>
      <c r="D44" s="71" t="str">
        <f>LEFT(INDEX('C2D_list_curncy'!$D$11:$D$63,MATCH($B44,'C2D_list_curncy'!$B$11:$B$63,0)),2)&amp;"GOV"&amp;D$6&amp;"YZ=R"</f>
        <v>GBGOV1YZ=R</v>
      </c>
      <c r="E44" s="71" t="str">
        <f>LEFT(INDEX('C2D_list_curncy'!$D$11:$D$63,MATCH($B44,'C2D_list_curncy'!$B$11:$B$63,0)),2)&amp;"GOV"&amp;E$6&amp;"YZ=R"</f>
        <v>GBGOV2YZ=R</v>
      </c>
      <c r="F44" s="71" t="str">
        <f>LEFT(INDEX('C2D_list_curncy'!$D$11:$D$63,MATCH($B44,'C2D_list_curncy'!$B$11:$B$63,0)),2)&amp;"GOV"&amp;F$6&amp;"YZ=R"</f>
        <v>GBGOV3YZ=R</v>
      </c>
      <c r="G44" s="71" t="str">
        <f>LEFT(INDEX('C2D_list_curncy'!$D$11:$D$63,MATCH($B44,'C2D_list_curncy'!$B$11:$B$63,0)),2)&amp;"GOV"&amp;G$6&amp;"YZ=R"</f>
        <v>GBGOV4YZ=R</v>
      </c>
      <c r="H44" s="71" t="str">
        <f>LEFT(INDEX('C2D_list_curncy'!$D$11:$D$63,MATCH($B44,'C2D_list_curncy'!$B$11:$B$63,0)),2)&amp;"GOV"&amp;H$6&amp;"YZ=R"</f>
        <v>GBGOV5YZ=R</v>
      </c>
      <c r="I44" s="71" t="str">
        <f>LEFT(INDEX('C2D_list_curncy'!$D$11:$D$63,MATCH($B44,'C2D_list_curncy'!$B$11:$B$63,0)),2)&amp;"GOV"&amp;I$6&amp;"YZ=R"</f>
        <v>GBGOV6YZ=R</v>
      </c>
      <c r="J44" s="71" t="str">
        <f>LEFT(INDEX('C2D_list_curncy'!$D$11:$D$63,MATCH($B44,'C2D_list_curncy'!$B$11:$B$63,0)),2)&amp;"GOV"&amp;J$6&amp;"YZ=R"</f>
        <v>GBGOV7YZ=R</v>
      </c>
      <c r="K44" s="71" t="str">
        <f>LEFT(INDEX('C2D_list_curncy'!$D$11:$D$63,MATCH($B44,'C2D_list_curncy'!$B$11:$B$63,0)),2)&amp;"GOV"&amp;K$6&amp;"YZ=R"</f>
        <v>GBGOV8YZ=R</v>
      </c>
      <c r="L44" s="71" t="str">
        <f>LEFT(INDEX('C2D_list_curncy'!$D$11:$D$63,MATCH($B44,'C2D_list_curncy'!$B$11:$B$63,0)),2)&amp;"GOV"&amp;L$6&amp;"YZ=R"</f>
        <v>GBGOV9YZ=R</v>
      </c>
      <c r="M44" s="71" t="str">
        <f>LEFT(INDEX('C2D_list_curncy'!$D$11:$D$63,MATCH($B44,'C2D_list_curncy'!$B$11:$B$63,0)),2)&amp;"GOV"&amp;M$6&amp;"YZ=R"</f>
        <v>GBGOV10YZ=R</v>
      </c>
      <c r="N44" s="71" t="str">
        <f>LEFT(INDEX('C2D_list_curncy'!$D$11:$D$63,MATCH($B44,'C2D_list_curncy'!$B$11:$B$63,0)),2)&amp;"GOV"&amp;N$6&amp;"YZ=R"</f>
        <v>GBGOV11YZ=R</v>
      </c>
      <c r="O44" s="71" t="str">
        <f>LEFT(INDEX('C2D_list_curncy'!$D$11:$D$63,MATCH($B44,'C2D_list_curncy'!$B$11:$B$63,0)),2)&amp;"GOV"&amp;O$6&amp;"YZ=R"</f>
        <v>GBGOV12YZ=R</v>
      </c>
      <c r="P44" s="71" t="str">
        <f>LEFT(INDEX('C2D_list_curncy'!$D$11:$D$63,MATCH($B44,'C2D_list_curncy'!$B$11:$B$63,0)),2)&amp;"GOV"&amp;P$6&amp;"YZ=R"</f>
        <v>GBGOV13YZ=R</v>
      </c>
      <c r="Q44" s="71" t="str">
        <f>LEFT(INDEX('C2D_list_curncy'!$D$11:$D$63,MATCH($B44,'C2D_list_curncy'!$B$11:$B$63,0)),2)&amp;"GOV"&amp;Q$6&amp;"YZ=R"</f>
        <v>GBGOV14YZ=R</v>
      </c>
      <c r="R44" s="71" t="str">
        <f>LEFT(INDEX('C2D_list_curncy'!$D$11:$D$63,MATCH($B44,'C2D_list_curncy'!$B$11:$B$63,0)),2)&amp;"GOV"&amp;R$6&amp;"YZ=R"</f>
        <v>GBGOV15YZ=R</v>
      </c>
      <c r="S44" s="71" t="str">
        <f>LEFT(INDEX('C2D_list_curncy'!$D$11:$D$63,MATCH($B44,'C2D_list_curncy'!$B$11:$B$63,0)),2)&amp;"GOV"&amp;S$6&amp;"YZ=R"</f>
        <v>GBGOV16YZ=R</v>
      </c>
      <c r="T44" s="71" t="str">
        <f>LEFT(INDEX('C2D_list_curncy'!$D$11:$D$63,MATCH($B44,'C2D_list_curncy'!$B$11:$B$63,0)),2)&amp;"GOV"&amp;T$6&amp;"YZ=R"</f>
        <v>GBGOV17YZ=R</v>
      </c>
      <c r="U44" s="71" t="str">
        <f>LEFT(INDEX('C2D_list_curncy'!$D$11:$D$63,MATCH($B44,'C2D_list_curncy'!$B$11:$B$63,0)),2)&amp;"GOV"&amp;U$6&amp;"YZ=R"</f>
        <v>GBGOV18YZ=R</v>
      </c>
      <c r="V44" s="71" t="str">
        <f>LEFT(INDEX('C2D_list_curncy'!$D$11:$D$63,MATCH($B44,'C2D_list_curncy'!$B$11:$B$63,0)),2)&amp;"GOV"&amp;V$6&amp;"YZ=R"</f>
        <v>GBGOV19YZ=R</v>
      </c>
      <c r="W44" s="71" t="str">
        <f>LEFT(INDEX('C2D_list_curncy'!$D$11:$D$63,MATCH($B44,'C2D_list_curncy'!$B$11:$B$63,0)),2)&amp;"GOV"&amp;W$6&amp;"YZ=R"</f>
        <v>GBGOV20YZ=R</v>
      </c>
      <c r="X44" s="71" t="str">
        <f>LEFT(INDEX('C2D_list_curncy'!$D$11:$D$63,MATCH($B44,'C2D_list_curncy'!$B$11:$B$63,0)),2)&amp;"GOV"&amp;X$6&amp;"YZ=R"</f>
        <v>GBGOV21YZ=R</v>
      </c>
      <c r="Y44" s="71" t="str">
        <f>LEFT(INDEX('C2D_list_curncy'!$D$11:$D$63,MATCH($B44,'C2D_list_curncy'!$B$11:$B$63,0)),2)&amp;"GOV"&amp;Y$6&amp;"YZ=R"</f>
        <v>GBGOV22YZ=R</v>
      </c>
      <c r="Z44" s="71" t="str">
        <f>LEFT(INDEX('C2D_list_curncy'!$D$11:$D$63,MATCH($B44,'C2D_list_curncy'!$B$11:$B$63,0)),2)&amp;"GOV"&amp;Z$6&amp;"YZ=R"</f>
        <v>GBGOV23YZ=R</v>
      </c>
      <c r="AA44" s="71" t="str">
        <f>LEFT(INDEX('C2D_list_curncy'!$D$11:$D$63,MATCH($B44,'C2D_list_curncy'!$B$11:$B$63,0)),2)&amp;"GOV"&amp;AA$6&amp;"YZ=R"</f>
        <v>GBGOV24YZ=R</v>
      </c>
      <c r="AB44" s="71" t="str">
        <f>LEFT(INDEX('C2D_list_curncy'!$D$11:$D$63,MATCH($B44,'C2D_list_curncy'!$B$11:$B$63,0)),2)&amp;"GOV"&amp;AB$6&amp;"YZ=R"</f>
        <v>GBGOV25YZ=R</v>
      </c>
      <c r="AC44" s="71" t="str">
        <f>LEFT(INDEX('C2D_list_curncy'!$D$11:$D$63,MATCH($B44,'C2D_list_curncy'!$B$11:$B$63,0)),2)&amp;"GOV"&amp;AC$6&amp;"YZ=R"</f>
        <v>GBGOV26YZ=R</v>
      </c>
      <c r="AD44" s="71" t="str">
        <f>LEFT(INDEX('C2D_list_curncy'!$D$11:$D$63,MATCH($B44,'C2D_list_curncy'!$B$11:$B$63,0)),2)&amp;"GOV"&amp;AD$6&amp;"YZ=R"</f>
        <v>GBGOV27YZ=R</v>
      </c>
      <c r="AE44" s="71" t="str">
        <f>LEFT(INDEX('C2D_list_curncy'!$D$11:$D$63,MATCH($B44,'C2D_list_curncy'!$B$11:$B$63,0)),2)&amp;"GOV"&amp;AE$6&amp;"YZ=R"</f>
        <v>GBGOV28YZ=R</v>
      </c>
      <c r="AF44" s="71" t="str">
        <f>LEFT(INDEX('C2D_list_curncy'!$D$11:$D$63,MATCH($B44,'C2D_list_curncy'!$B$11:$B$63,0)),2)&amp;"GOV"&amp;AF$6&amp;"YZ=R"</f>
        <v>GBGOV29YZ=R</v>
      </c>
      <c r="AG44" s="71" t="str">
        <f>LEFT(INDEX('C2D_list_curncy'!$D$11:$D$63,MATCH($B44,'C2D_list_curncy'!$B$11:$B$63,0)),2)&amp;"GOV"&amp;AG$6&amp;"YZ=R"</f>
        <v>GBGOV30YZ=R</v>
      </c>
      <c r="AH44" s="71" t="str">
        <f>LEFT(INDEX('C2D_list_curncy'!$D$11:$D$63,MATCH($B44,'C2D_list_curncy'!$B$11:$B$63,0)),2)&amp;"GOV"&amp;AH$6&amp;"YZ=R"</f>
        <v>GBGOV31YZ=R</v>
      </c>
      <c r="AI44" s="71" t="str">
        <f>LEFT(INDEX('C2D_list_curncy'!$D$11:$D$63,MATCH($B44,'C2D_list_curncy'!$B$11:$B$63,0)),2)&amp;"GOV"&amp;AI$6&amp;"YZ=R"</f>
        <v>GBGOV32YZ=R</v>
      </c>
      <c r="AJ44" s="71" t="str">
        <f>LEFT(INDEX('C2D_list_curncy'!$D$11:$D$63,MATCH($B44,'C2D_list_curncy'!$B$11:$B$63,0)),2)&amp;"GOV"&amp;AJ$6&amp;"YZ=R"</f>
        <v>GBGOV33YZ=R</v>
      </c>
      <c r="AK44" s="71" t="str">
        <f>LEFT(INDEX('C2D_list_curncy'!$D$11:$D$63,MATCH($B44,'C2D_list_curncy'!$B$11:$B$63,0)),2)&amp;"GOV"&amp;AK$6&amp;"YZ=R"</f>
        <v>GBGOV34YZ=R</v>
      </c>
      <c r="AL44" s="71" t="str">
        <f>LEFT(INDEX('C2D_list_curncy'!$D$11:$D$63,MATCH($B44,'C2D_list_curncy'!$B$11:$B$63,0)),2)&amp;"GOV"&amp;AL$6&amp;"YZ=R"</f>
        <v>GBGOV35YZ=R</v>
      </c>
      <c r="AM44" s="71" t="str">
        <f>LEFT(INDEX('C2D_list_curncy'!$D$11:$D$63,MATCH($B44,'C2D_list_curncy'!$B$11:$B$63,0)),2)&amp;"GOV"&amp;AM$6&amp;"YZ=R"</f>
        <v>GBGOV36YZ=R</v>
      </c>
      <c r="AN44" s="71" t="str">
        <f>LEFT(INDEX('C2D_list_curncy'!$D$11:$D$63,MATCH($B44,'C2D_list_curncy'!$B$11:$B$63,0)),2)&amp;"GOV"&amp;AN$6&amp;"YZ=R"</f>
        <v>GBGOV37YZ=R</v>
      </c>
      <c r="AO44" s="71" t="str">
        <f>LEFT(INDEX('C2D_list_curncy'!$D$11:$D$63,MATCH($B44,'C2D_list_curncy'!$B$11:$B$63,0)),2)&amp;"GOV"&amp;AO$6&amp;"YZ=R"</f>
        <v>GBGOV38YZ=R</v>
      </c>
      <c r="AP44" s="71" t="str">
        <f>LEFT(INDEX('C2D_list_curncy'!$D$11:$D$63,MATCH($B44,'C2D_list_curncy'!$B$11:$B$63,0)),2)&amp;"GOV"&amp;AP$6&amp;"YZ=R"</f>
        <v>GBGOV39YZ=R</v>
      </c>
      <c r="AQ44" s="71" t="str">
        <f>LEFT(INDEX('C2D_list_curncy'!$D$11:$D$63,MATCH($B44,'C2D_list_curncy'!$B$11:$B$63,0)),2)&amp;"GOV"&amp;AQ$6&amp;"YZ=R"</f>
        <v>GBGOV40YZ=R</v>
      </c>
      <c r="AR44" s="71" t="str">
        <f>LEFT(INDEX('C2D_list_curncy'!$D$11:$D$63,MATCH($B44,'C2D_list_curncy'!$B$11:$B$63,0)),2)&amp;"GOV"&amp;AR$6&amp;"YZ=R"</f>
        <v>GBGOV41YZ=R</v>
      </c>
      <c r="AS44" s="71" t="str">
        <f>LEFT(INDEX('C2D_list_curncy'!$D$11:$D$63,MATCH($B44,'C2D_list_curncy'!$B$11:$B$63,0)),2)&amp;"GOV"&amp;AS$6&amp;"YZ=R"</f>
        <v>GBGOV42YZ=R</v>
      </c>
      <c r="AT44" s="71" t="str">
        <f>LEFT(INDEX('C2D_list_curncy'!$D$11:$D$63,MATCH($B44,'C2D_list_curncy'!$B$11:$B$63,0)),2)&amp;"GOV"&amp;AT$6&amp;"YZ=R"</f>
        <v>GBGOV43YZ=R</v>
      </c>
      <c r="AU44" s="71" t="str">
        <f>LEFT(INDEX('C2D_list_curncy'!$D$11:$D$63,MATCH($B44,'C2D_list_curncy'!$B$11:$B$63,0)),2)&amp;"GOV"&amp;AU$6&amp;"YZ=R"</f>
        <v>GBGOV44YZ=R</v>
      </c>
      <c r="AV44" s="71" t="str">
        <f>LEFT(INDEX('C2D_list_curncy'!$D$11:$D$63,MATCH($B44,'C2D_list_curncy'!$B$11:$B$63,0)),2)&amp;"GOV"&amp;AV$6&amp;"YZ=R"</f>
        <v>GBGOV45YZ=R</v>
      </c>
      <c r="AW44" s="71" t="str">
        <f>LEFT(INDEX('C2D_list_curncy'!$D$11:$D$63,MATCH($B44,'C2D_list_curncy'!$B$11:$B$63,0)),2)&amp;"GOV"&amp;AW$6&amp;"YZ=R"</f>
        <v>GBGOV46YZ=R</v>
      </c>
      <c r="AX44" s="71" t="str">
        <f>LEFT(INDEX('C2D_list_curncy'!$D$11:$D$63,MATCH($B44,'C2D_list_curncy'!$B$11:$B$63,0)),2)&amp;"GOV"&amp;AX$6&amp;"YZ=R"</f>
        <v>GBGOV47YZ=R</v>
      </c>
      <c r="AY44" s="71" t="str">
        <f>LEFT(INDEX('C2D_list_curncy'!$D$11:$D$63,MATCH($B44,'C2D_list_curncy'!$B$11:$B$63,0)),2)&amp;"GOV"&amp;AY$6&amp;"YZ=R"</f>
        <v>GBGOV48YZ=R</v>
      </c>
      <c r="AZ44" s="71" t="str">
        <f>LEFT(INDEX('C2D_list_curncy'!$D$11:$D$63,MATCH($B44,'C2D_list_curncy'!$B$11:$B$63,0)),2)&amp;"GOV"&amp;AZ$6&amp;"YZ=R"</f>
        <v>GBGOV49YZ=R</v>
      </c>
      <c r="BA44" s="71" t="str">
        <f>LEFT(INDEX('C2D_list_curncy'!$D$11:$D$63,MATCH($B44,'C2D_list_curncy'!$B$11:$B$63,0)),2)&amp;"GOV"&amp;BA$6&amp;"YZ=R"</f>
        <v>GBGOV50YZ=R</v>
      </c>
      <c r="BB44" s="71" t="str">
        <f>LEFT(INDEX('C2D_list_curncy'!$D$11:$D$63,MATCH($B44,'C2D_list_curncy'!$B$11:$B$63,0)),2)&amp;"GOV"&amp;BB$6&amp;"YZ=R"</f>
        <v>GBGOV51YZ=R</v>
      </c>
      <c r="BC44" s="71" t="str">
        <f>LEFT(INDEX('C2D_list_curncy'!$D$11:$D$63,MATCH($B44,'C2D_list_curncy'!$B$11:$B$63,0)),2)&amp;"GOV"&amp;BC$6&amp;"YZ=R"</f>
        <v>GBGOV52YZ=R</v>
      </c>
      <c r="BD44" s="71" t="str">
        <f>LEFT(INDEX('C2D_list_curncy'!$D$11:$D$63,MATCH($B44,'C2D_list_curncy'!$B$11:$B$63,0)),2)&amp;"GOV"&amp;BD$6&amp;"YZ=R"</f>
        <v>GBGOV53YZ=R</v>
      </c>
      <c r="BE44" s="71" t="str">
        <f>LEFT(INDEX('C2D_list_curncy'!$D$11:$D$63,MATCH($B44,'C2D_list_curncy'!$B$11:$B$63,0)),2)&amp;"GOV"&amp;BE$6&amp;"YZ=R"</f>
        <v>GBGOV54YZ=R</v>
      </c>
      <c r="BF44" s="71" t="str">
        <f>LEFT(INDEX('C2D_list_curncy'!$D$11:$D$63,MATCH($B44,'C2D_list_curncy'!$B$11:$B$63,0)),2)&amp;"GOV"&amp;BF$6&amp;"YZ=R"</f>
        <v>GBGOV55YZ=R</v>
      </c>
      <c r="BG44" s="71" t="str">
        <f>LEFT(INDEX('C2D_list_curncy'!$D$11:$D$63,MATCH($B44,'C2D_list_curncy'!$B$11:$B$63,0)),2)&amp;"GOV"&amp;BG$6&amp;"YZ=R"</f>
        <v>GBGOV56YZ=R</v>
      </c>
      <c r="BH44" s="71" t="str">
        <f>LEFT(INDEX('C2D_list_curncy'!$D$11:$D$63,MATCH($B44,'C2D_list_curncy'!$B$11:$B$63,0)),2)&amp;"GOV"&amp;BH$6&amp;"YZ=R"</f>
        <v>GBGOV57YZ=R</v>
      </c>
      <c r="BI44" s="71" t="str">
        <f>LEFT(INDEX('C2D_list_curncy'!$D$11:$D$63,MATCH($B44,'C2D_list_curncy'!$B$11:$B$63,0)),2)&amp;"GOV"&amp;BI$6&amp;"YZ=R"</f>
        <v>GBGOV58YZ=R</v>
      </c>
      <c r="BJ44" s="71" t="str">
        <f>LEFT(INDEX('C2D_list_curncy'!$D$11:$D$63,MATCH($B44,'C2D_list_curncy'!$B$11:$B$63,0)),2)&amp;"GOV"&amp;BJ$6&amp;"YZ=R"</f>
        <v>GBGOV59YZ=R</v>
      </c>
      <c r="BK44" s="71" t="str">
        <f>LEFT(INDEX('C2D_list_curncy'!$D$11:$D$63,MATCH($B44,'C2D_list_curncy'!$B$11:$B$63,0)),2)&amp;"GOV"&amp;BK$6&amp;"YZ=R"</f>
        <v>GBGOV60YZ=R</v>
      </c>
    </row>
    <row r="45" spans="2:63" x14ac:dyDescent="0.25">
      <c r="B45" s="65" t="s">
        <v>127</v>
      </c>
      <c r="C45" s="69">
        <v>35</v>
      </c>
      <c r="D45" s="71" t="str">
        <f>LEFT(INDEX('C2D_list_curncy'!$D$11:$D$63,MATCH($B45,'C2D_list_curncy'!$B$11:$B$63,0)),2)&amp;"GOV"&amp;D$6&amp;"YZ=R"</f>
        <v>AUGOV1YZ=R</v>
      </c>
      <c r="E45" s="71" t="str">
        <f>LEFT(INDEX('C2D_list_curncy'!$D$11:$D$63,MATCH($B45,'C2D_list_curncy'!$B$11:$B$63,0)),2)&amp;"GOV"&amp;E$6&amp;"YZ=R"</f>
        <v>AUGOV2YZ=R</v>
      </c>
      <c r="F45" s="71" t="str">
        <f>LEFT(INDEX('C2D_list_curncy'!$D$11:$D$63,MATCH($B45,'C2D_list_curncy'!$B$11:$B$63,0)),2)&amp;"GOV"&amp;F$6&amp;"YZ=R"</f>
        <v>AUGOV3YZ=R</v>
      </c>
      <c r="G45" s="71" t="str">
        <f>LEFT(INDEX('C2D_list_curncy'!$D$11:$D$63,MATCH($B45,'C2D_list_curncy'!$B$11:$B$63,0)),2)&amp;"GOV"&amp;G$6&amp;"YZ=R"</f>
        <v>AUGOV4YZ=R</v>
      </c>
      <c r="H45" s="71" t="str">
        <f>LEFT(INDEX('C2D_list_curncy'!$D$11:$D$63,MATCH($B45,'C2D_list_curncy'!$B$11:$B$63,0)),2)&amp;"GOV"&amp;H$6&amp;"YZ=R"</f>
        <v>AUGOV5YZ=R</v>
      </c>
      <c r="I45" s="71" t="str">
        <f>LEFT(INDEX('C2D_list_curncy'!$D$11:$D$63,MATCH($B45,'C2D_list_curncy'!$B$11:$B$63,0)),2)&amp;"GOV"&amp;I$6&amp;"YZ=R"</f>
        <v>AUGOV6YZ=R</v>
      </c>
      <c r="J45" s="71" t="str">
        <f>LEFT(INDEX('C2D_list_curncy'!$D$11:$D$63,MATCH($B45,'C2D_list_curncy'!$B$11:$B$63,0)),2)&amp;"GOV"&amp;J$6&amp;"YZ=R"</f>
        <v>AUGOV7YZ=R</v>
      </c>
      <c r="K45" s="71" t="str">
        <f>LEFT(INDEX('C2D_list_curncy'!$D$11:$D$63,MATCH($B45,'C2D_list_curncy'!$B$11:$B$63,0)),2)&amp;"GOV"&amp;K$6&amp;"YZ=R"</f>
        <v>AUGOV8YZ=R</v>
      </c>
      <c r="L45" s="71" t="str">
        <f>LEFT(INDEX('C2D_list_curncy'!$D$11:$D$63,MATCH($B45,'C2D_list_curncy'!$B$11:$B$63,0)),2)&amp;"GOV"&amp;L$6&amp;"YZ=R"</f>
        <v>AUGOV9YZ=R</v>
      </c>
      <c r="M45" s="71" t="str">
        <f>LEFT(INDEX('C2D_list_curncy'!$D$11:$D$63,MATCH($B45,'C2D_list_curncy'!$B$11:$B$63,0)),2)&amp;"GOV"&amp;M$6&amp;"YZ=R"</f>
        <v>AUGOV10YZ=R</v>
      </c>
      <c r="N45" s="71" t="str">
        <f>LEFT(INDEX('C2D_list_curncy'!$D$11:$D$63,MATCH($B45,'C2D_list_curncy'!$B$11:$B$63,0)),2)&amp;"GOV"&amp;N$6&amp;"YZ=R"</f>
        <v>AUGOV11YZ=R</v>
      </c>
      <c r="O45" s="71" t="str">
        <f>LEFT(INDEX('C2D_list_curncy'!$D$11:$D$63,MATCH($B45,'C2D_list_curncy'!$B$11:$B$63,0)),2)&amp;"GOV"&amp;O$6&amp;"YZ=R"</f>
        <v>AUGOV12YZ=R</v>
      </c>
      <c r="P45" s="71" t="str">
        <f>LEFT(INDEX('C2D_list_curncy'!$D$11:$D$63,MATCH($B45,'C2D_list_curncy'!$B$11:$B$63,0)),2)&amp;"GOV"&amp;P$6&amp;"YZ=R"</f>
        <v>AUGOV13YZ=R</v>
      </c>
      <c r="Q45" s="71" t="str">
        <f>LEFT(INDEX('C2D_list_curncy'!$D$11:$D$63,MATCH($B45,'C2D_list_curncy'!$B$11:$B$63,0)),2)&amp;"GOV"&amp;Q$6&amp;"YZ=R"</f>
        <v>AUGOV14YZ=R</v>
      </c>
      <c r="R45" s="71" t="str">
        <f>LEFT(INDEX('C2D_list_curncy'!$D$11:$D$63,MATCH($B45,'C2D_list_curncy'!$B$11:$B$63,0)),2)&amp;"GOV"&amp;R$6&amp;"YZ=R"</f>
        <v>AUGOV15YZ=R</v>
      </c>
      <c r="S45" s="71" t="str">
        <f>LEFT(INDEX('C2D_list_curncy'!$D$11:$D$63,MATCH($B45,'C2D_list_curncy'!$B$11:$B$63,0)),2)&amp;"GOV"&amp;S$6&amp;"YZ=R"</f>
        <v>AUGOV16YZ=R</v>
      </c>
      <c r="T45" s="71" t="str">
        <f>LEFT(INDEX('C2D_list_curncy'!$D$11:$D$63,MATCH($B45,'C2D_list_curncy'!$B$11:$B$63,0)),2)&amp;"GOV"&amp;T$6&amp;"YZ=R"</f>
        <v>AUGOV17YZ=R</v>
      </c>
      <c r="U45" s="71" t="str">
        <f>LEFT(INDEX('C2D_list_curncy'!$D$11:$D$63,MATCH($B45,'C2D_list_curncy'!$B$11:$B$63,0)),2)&amp;"GOV"&amp;U$6&amp;"YZ=R"</f>
        <v>AUGOV18YZ=R</v>
      </c>
      <c r="V45" s="71" t="str">
        <f>LEFT(INDEX('C2D_list_curncy'!$D$11:$D$63,MATCH($B45,'C2D_list_curncy'!$B$11:$B$63,0)),2)&amp;"GOV"&amp;V$6&amp;"YZ=R"</f>
        <v>AUGOV19YZ=R</v>
      </c>
      <c r="W45" s="71" t="str">
        <f>LEFT(INDEX('C2D_list_curncy'!$D$11:$D$63,MATCH($B45,'C2D_list_curncy'!$B$11:$B$63,0)),2)&amp;"GOV"&amp;W$6&amp;"YZ=R"</f>
        <v>AUGOV20YZ=R</v>
      </c>
      <c r="X45" s="71" t="str">
        <f>LEFT(INDEX('C2D_list_curncy'!$D$11:$D$63,MATCH($B45,'C2D_list_curncy'!$B$11:$B$63,0)),2)&amp;"GOV"&amp;X$6&amp;"YZ=R"</f>
        <v>AUGOV21YZ=R</v>
      </c>
      <c r="Y45" s="71" t="str">
        <f>LEFT(INDEX('C2D_list_curncy'!$D$11:$D$63,MATCH($B45,'C2D_list_curncy'!$B$11:$B$63,0)),2)&amp;"GOV"&amp;Y$6&amp;"YZ=R"</f>
        <v>AUGOV22YZ=R</v>
      </c>
      <c r="Z45" s="71" t="str">
        <f>LEFT(INDEX('C2D_list_curncy'!$D$11:$D$63,MATCH($B45,'C2D_list_curncy'!$B$11:$B$63,0)),2)&amp;"GOV"&amp;Z$6&amp;"YZ=R"</f>
        <v>AUGOV23YZ=R</v>
      </c>
      <c r="AA45" s="71" t="str">
        <f>LEFT(INDEX('C2D_list_curncy'!$D$11:$D$63,MATCH($B45,'C2D_list_curncy'!$B$11:$B$63,0)),2)&amp;"GOV"&amp;AA$6&amp;"YZ=R"</f>
        <v>AUGOV24YZ=R</v>
      </c>
      <c r="AB45" s="71" t="str">
        <f>LEFT(INDEX('C2D_list_curncy'!$D$11:$D$63,MATCH($B45,'C2D_list_curncy'!$B$11:$B$63,0)),2)&amp;"GOV"&amp;AB$6&amp;"YZ=R"</f>
        <v>AUGOV25YZ=R</v>
      </c>
      <c r="AC45" s="71" t="str">
        <f>LEFT(INDEX('C2D_list_curncy'!$D$11:$D$63,MATCH($B45,'C2D_list_curncy'!$B$11:$B$63,0)),2)&amp;"GOV"&amp;AC$6&amp;"YZ=R"</f>
        <v>AUGOV26YZ=R</v>
      </c>
      <c r="AD45" s="71" t="str">
        <f>LEFT(INDEX('C2D_list_curncy'!$D$11:$D$63,MATCH($B45,'C2D_list_curncy'!$B$11:$B$63,0)),2)&amp;"GOV"&amp;AD$6&amp;"YZ=R"</f>
        <v>AUGOV27YZ=R</v>
      </c>
      <c r="AE45" s="71" t="str">
        <f>LEFT(INDEX('C2D_list_curncy'!$D$11:$D$63,MATCH($B45,'C2D_list_curncy'!$B$11:$B$63,0)),2)&amp;"GOV"&amp;AE$6&amp;"YZ=R"</f>
        <v>AUGOV28YZ=R</v>
      </c>
      <c r="AF45" s="71" t="str">
        <f>LEFT(INDEX('C2D_list_curncy'!$D$11:$D$63,MATCH($B45,'C2D_list_curncy'!$B$11:$B$63,0)),2)&amp;"GOV"&amp;AF$6&amp;"YZ=R"</f>
        <v>AUGOV29YZ=R</v>
      </c>
      <c r="AG45" s="71" t="str">
        <f>LEFT(INDEX('C2D_list_curncy'!$D$11:$D$63,MATCH($B45,'C2D_list_curncy'!$B$11:$B$63,0)),2)&amp;"GOV"&amp;AG$6&amp;"YZ=R"</f>
        <v>AUGOV30YZ=R</v>
      </c>
      <c r="AH45" s="71" t="str">
        <f>LEFT(INDEX('C2D_list_curncy'!$D$11:$D$63,MATCH($B45,'C2D_list_curncy'!$B$11:$B$63,0)),2)&amp;"GOV"&amp;AH$6&amp;"YZ=R"</f>
        <v>AUGOV31YZ=R</v>
      </c>
      <c r="AI45" s="71" t="str">
        <f>LEFT(INDEX('C2D_list_curncy'!$D$11:$D$63,MATCH($B45,'C2D_list_curncy'!$B$11:$B$63,0)),2)&amp;"GOV"&amp;AI$6&amp;"YZ=R"</f>
        <v>AUGOV32YZ=R</v>
      </c>
      <c r="AJ45" s="71" t="str">
        <f>LEFT(INDEX('C2D_list_curncy'!$D$11:$D$63,MATCH($B45,'C2D_list_curncy'!$B$11:$B$63,0)),2)&amp;"GOV"&amp;AJ$6&amp;"YZ=R"</f>
        <v>AUGOV33YZ=R</v>
      </c>
      <c r="AK45" s="71" t="str">
        <f>LEFT(INDEX('C2D_list_curncy'!$D$11:$D$63,MATCH($B45,'C2D_list_curncy'!$B$11:$B$63,0)),2)&amp;"GOV"&amp;AK$6&amp;"YZ=R"</f>
        <v>AUGOV34YZ=R</v>
      </c>
      <c r="AL45" s="71" t="str">
        <f>LEFT(INDEX('C2D_list_curncy'!$D$11:$D$63,MATCH($B45,'C2D_list_curncy'!$B$11:$B$63,0)),2)&amp;"GOV"&amp;AL$6&amp;"YZ=R"</f>
        <v>AUGOV35YZ=R</v>
      </c>
      <c r="AM45" s="71" t="str">
        <f>LEFT(INDEX('C2D_list_curncy'!$D$11:$D$63,MATCH($B45,'C2D_list_curncy'!$B$11:$B$63,0)),2)&amp;"GOV"&amp;AM$6&amp;"YZ=R"</f>
        <v>AUGOV36YZ=R</v>
      </c>
      <c r="AN45" s="71" t="str">
        <f>LEFT(INDEX('C2D_list_curncy'!$D$11:$D$63,MATCH($B45,'C2D_list_curncy'!$B$11:$B$63,0)),2)&amp;"GOV"&amp;AN$6&amp;"YZ=R"</f>
        <v>AUGOV37YZ=R</v>
      </c>
      <c r="AO45" s="71" t="str">
        <f>LEFT(INDEX('C2D_list_curncy'!$D$11:$D$63,MATCH($B45,'C2D_list_curncy'!$B$11:$B$63,0)),2)&amp;"GOV"&amp;AO$6&amp;"YZ=R"</f>
        <v>AUGOV38YZ=R</v>
      </c>
      <c r="AP45" s="71" t="str">
        <f>LEFT(INDEX('C2D_list_curncy'!$D$11:$D$63,MATCH($B45,'C2D_list_curncy'!$B$11:$B$63,0)),2)&amp;"GOV"&amp;AP$6&amp;"YZ=R"</f>
        <v>AUGOV39YZ=R</v>
      </c>
      <c r="AQ45" s="71" t="str">
        <f>LEFT(INDEX('C2D_list_curncy'!$D$11:$D$63,MATCH($B45,'C2D_list_curncy'!$B$11:$B$63,0)),2)&amp;"GOV"&amp;AQ$6&amp;"YZ=R"</f>
        <v>AUGOV40YZ=R</v>
      </c>
      <c r="AR45" s="71" t="str">
        <f>LEFT(INDEX('C2D_list_curncy'!$D$11:$D$63,MATCH($B45,'C2D_list_curncy'!$B$11:$B$63,0)),2)&amp;"GOV"&amp;AR$6&amp;"YZ=R"</f>
        <v>AUGOV41YZ=R</v>
      </c>
      <c r="AS45" s="71" t="str">
        <f>LEFT(INDEX('C2D_list_curncy'!$D$11:$D$63,MATCH($B45,'C2D_list_curncy'!$B$11:$B$63,0)),2)&amp;"GOV"&amp;AS$6&amp;"YZ=R"</f>
        <v>AUGOV42YZ=R</v>
      </c>
      <c r="AT45" s="71" t="str">
        <f>LEFT(INDEX('C2D_list_curncy'!$D$11:$D$63,MATCH($B45,'C2D_list_curncy'!$B$11:$B$63,0)),2)&amp;"GOV"&amp;AT$6&amp;"YZ=R"</f>
        <v>AUGOV43YZ=R</v>
      </c>
      <c r="AU45" s="71" t="str">
        <f>LEFT(INDEX('C2D_list_curncy'!$D$11:$D$63,MATCH($B45,'C2D_list_curncy'!$B$11:$B$63,0)),2)&amp;"GOV"&amp;AU$6&amp;"YZ=R"</f>
        <v>AUGOV44YZ=R</v>
      </c>
      <c r="AV45" s="71" t="str">
        <f>LEFT(INDEX('C2D_list_curncy'!$D$11:$D$63,MATCH($B45,'C2D_list_curncy'!$B$11:$B$63,0)),2)&amp;"GOV"&amp;AV$6&amp;"YZ=R"</f>
        <v>AUGOV45YZ=R</v>
      </c>
      <c r="AW45" s="71" t="str">
        <f>LEFT(INDEX('C2D_list_curncy'!$D$11:$D$63,MATCH($B45,'C2D_list_curncy'!$B$11:$B$63,0)),2)&amp;"GOV"&amp;AW$6&amp;"YZ=R"</f>
        <v>AUGOV46YZ=R</v>
      </c>
      <c r="AX45" s="71" t="str">
        <f>LEFT(INDEX('C2D_list_curncy'!$D$11:$D$63,MATCH($B45,'C2D_list_curncy'!$B$11:$B$63,0)),2)&amp;"GOV"&amp;AX$6&amp;"YZ=R"</f>
        <v>AUGOV47YZ=R</v>
      </c>
      <c r="AY45" s="71" t="str">
        <f>LEFT(INDEX('C2D_list_curncy'!$D$11:$D$63,MATCH($B45,'C2D_list_curncy'!$B$11:$B$63,0)),2)&amp;"GOV"&amp;AY$6&amp;"YZ=R"</f>
        <v>AUGOV48YZ=R</v>
      </c>
      <c r="AZ45" s="71" t="str">
        <f>LEFT(INDEX('C2D_list_curncy'!$D$11:$D$63,MATCH($B45,'C2D_list_curncy'!$B$11:$B$63,0)),2)&amp;"GOV"&amp;AZ$6&amp;"YZ=R"</f>
        <v>AUGOV49YZ=R</v>
      </c>
      <c r="BA45" s="71" t="str">
        <f>LEFT(INDEX('C2D_list_curncy'!$D$11:$D$63,MATCH($B45,'C2D_list_curncy'!$B$11:$B$63,0)),2)&amp;"GOV"&amp;BA$6&amp;"YZ=R"</f>
        <v>AUGOV50YZ=R</v>
      </c>
      <c r="BB45" s="71" t="str">
        <f>LEFT(INDEX('C2D_list_curncy'!$D$11:$D$63,MATCH($B45,'C2D_list_curncy'!$B$11:$B$63,0)),2)&amp;"GOV"&amp;BB$6&amp;"YZ=R"</f>
        <v>AUGOV51YZ=R</v>
      </c>
      <c r="BC45" s="71" t="str">
        <f>LEFT(INDEX('C2D_list_curncy'!$D$11:$D$63,MATCH($B45,'C2D_list_curncy'!$B$11:$B$63,0)),2)&amp;"GOV"&amp;BC$6&amp;"YZ=R"</f>
        <v>AUGOV52YZ=R</v>
      </c>
      <c r="BD45" s="71" t="str">
        <f>LEFT(INDEX('C2D_list_curncy'!$D$11:$D$63,MATCH($B45,'C2D_list_curncy'!$B$11:$B$63,0)),2)&amp;"GOV"&amp;BD$6&amp;"YZ=R"</f>
        <v>AUGOV53YZ=R</v>
      </c>
      <c r="BE45" s="71" t="str">
        <f>LEFT(INDEX('C2D_list_curncy'!$D$11:$D$63,MATCH($B45,'C2D_list_curncy'!$B$11:$B$63,0)),2)&amp;"GOV"&amp;BE$6&amp;"YZ=R"</f>
        <v>AUGOV54YZ=R</v>
      </c>
      <c r="BF45" s="71" t="str">
        <f>LEFT(INDEX('C2D_list_curncy'!$D$11:$D$63,MATCH($B45,'C2D_list_curncy'!$B$11:$B$63,0)),2)&amp;"GOV"&amp;BF$6&amp;"YZ=R"</f>
        <v>AUGOV55YZ=R</v>
      </c>
      <c r="BG45" s="71" t="str">
        <f>LEFT(INDEX('C2D_list_curncy'!$D$11:$D$63,MATCH($B45,'C2D_list_curncy'!$B$11:$B$63,0)),2)&amp;"GOV"&amp;BG$6&amp;"YZ=R"</f>
        <v>AUGOV56YZ=R</v>
      </c>
      <c r="BH45" s="71" t="str">
        <f>LEFT(INDEX('C2D_list_curncy'!$D$11:$D$63,MATCH($B45,'C2D_list_curncy'!$B$11:$B$63,0)),2)&amp;"GOV"&amp;BH$6&amp;"YZ=R"</f>
        <v>AUGOV57YZ=R</v>
      </c>
      <c r="BI45" s="71" t="str">
        <f>LEFT(INDEX('C2D_list_curncy'!$D$11:$D$63,MATCH($B45,'C2D_list_curncy'!$B$11:$B$63,0)),2)&amp;"GOV"&amp;BI$6&amp;"YZ=R"</f>
        <v>AUGOV58YZ=R</v>
      </c>
      <c r="BJ45" s="71" t="str">
        <f>LEFT(INDEX('C2D_list_curncy'!$D$11:$D$63,MATCH($B45,'C2D_list_curncy'!$B$11:$B$63,0)),2)&amp;"GOV"&amp;BJ$6&amp;"YZ=R"</f>
        <v>AUGOV59YZ=R</v>
      </c>
      <c r="BK45" s="71" t="str">
        <f>LEFT(INDEX('C2D_list_curncy'!$D$11:$D$63,MATCH($B45,'C2D_list_curncy'!$B$11:$B$63,0)),2)&amp;"GOV"&amp;BK$6&amp;"YZ=R"</f>
        <v>AUGOV60YZ=R</v>
      </c>
    </row>
    <row r="46" spans="2:63" x14ac:dyDescent="0.25">
      <c r="B46" s="65" t="s">
        <v>44</v>
      </c>
      <c r="C46" s="69">
        <v>36</v>
      </c>
      <c r="D46" s="71" t="str">
        <f>LEFT(INDEX('C2D_list_curncy'!$D$11:$D$63,MATCH($B46,'C2D_list_curncy'!$B$11:$B$63,0)),2)&amp;"GOV"&amp;D$6&amp;"YZ=R"</f>
        <v>BRGOV1YZ=R</v>
      </c>
      <c r="E46" s="71" t="str">
        <f>LEFT(INDEX('C2D_list_curncy'!$D$11:$D$63,MATCH($B46,'C2D_list_curncy'!$B$11:$B$63,0)),2)&amp;"GOV"&amp;E$6&amp;"YZ=R"</f>
        <v>BRGOV2YZ=R</v>
      </c>
      <c r="F46" s="71" t="str">
        <f>LEFT(INDEX('C2D_list_curncy'!$D$11:$D$63,MATCH($B46,'C2D_list_curncy'!$B$11:$B$63,0)),2)&amp;"GOV"&amp;F$6&amp;"YZ=R"</f>
        <v>BRGOV3YZ=R</v>
      </c>
      <c r="G46" s="71" t="str">
        <f>LEFT(INDEX('C2D_list_curncy'!$D$11:$D$63,MATCH($B46,'C2D_list_curncy'!$B$11:$B$63,0)),2)&amp;"GOV"&amp;G$6&amp;"YZ=R"</f>
        <v>BRGOV4YZ=R</v>
      </c>
      <c r="H46" s="71" t="str">
        <f>LEFT(INDEX('C2D_list_curncy'!$D$11:$D$63,MATCH($B46,'C2D_list_curncy'!$B$11:$B$63,0)),2)&amp;"GOV"&amp;H$6&amp;"YZ=R"</f>
        <v>BRGOV5YZ=R</v>
      </c>
      <c r="I46" s="71" t="str">
        <f>LEFT(INDEX('C2D_list_curncy'!$D$11:$D$63,MATCH($B46,'C2D_list_curncy'!$B$11:$B$63,0)),2)&amp;"GOV"&amp;I$6&amp;"YZ=R"</f>
        <v>BRGOV6YZ=R</v>
      </c>
      <c r="J46" s="71" t="str">
        <f>LEFT(INDEX('C2D_list_curncy'!$D$11:$D$63,MATCH($B46,'C2D_list_curncy'!$B$11:$B$63,0)),2)&amp;"GOV"&amp;J$6&amp;"YZ=R"</f>
        <v>BRGOV7YZ=R</v>
      </c>
      <c r="K46" s="71" t="str">
        <f>LEFT(INDEX('C2D_list_curncy'!$D$11:$D$63,MATCH($B46,'C2D_list_curncy'!$B$11:$B$63,0)),2)&amp;"GOV"&amp;K$6&amp;"YZ=R"</f>
        <v>BRGOV8YZ=R</v>
      </c>
      <c r="L46" s="71" t="str">
        <f>LEFT(INDEX('C2D_list_curncy'!$D$11:$D$63,MATCH($B46,'C2D_list_curncy'!$B$11:$B$63,0)),2)&amp;"GOV"&amp;L$6&amp;"YZ=R"</f>
        <v>BRGOV9YZ=R</v>
      </c>
      <c r="M46" s="71" t="str">
        <f>LEFT(INDEX('C2D_list_curncy'!$D$11:$D$63,MATCH($B46,'C2D_list_curncy'!$B$11:$B$63,0)),2)&amp;"GOV"&amp;M$6&amp;"YZ=R"</f>
        <v>BRGOV10YZ=R</v>
      </c>
      <c r="N46" s="71" t="str">
        <f>LEFT(INDEX('C2D_list_curncy'!$D$11:$D$63,MATCH($B46,'C2D_list_curncy'!$B$11:$B$63,0)),2)&amp;"GOV"&amp;N$6&amp;"YZ=R"</f>
        <v>BRGOV11YZ=R</v>
      </c>
      <c r="O46" s="71" t="str">
        <f>LEFT(INDEX('C2D_list_curncy'!$D$11:$D$63,MATCH($B46,'C2D_list_curncy'!$B$11:$B$63,0)),2)&amp;"GOV"&amp;O$6&amp;"YZ=R"</f>
        <v>BRGOV12YZ=R</v>
      </c>
      <c r="P46" s="71" t="str">
        <f>LEFT(INDEX('C2D_list_curncy'!$D$11:$D$63,MATCH($B46,'C2D_list_curncy'!$B$11:$B$63,0)),2)&amp;"GOV"&amp;P$6&amp;"YZ=R"</f>
        <v>BRGOV13YZ=R</v>
      </c>
      <c r="Q46" s="71" t="str">
        <f>LEFT(INDEX('C2D_list_curncy'!$D$11:$D$63,MATCH($B46,'C2D_list_curncy'!$B$11:$B$63,0)),2)&amp;"GOV"&amp;Q$6&amp;"YZ=R"</f>
        <v>BRGOV14YZ=R</v>
      </c>
      <c r="R46" s="71" t="str">
        <f>LEFT(INDEX('C2D_list_curncy'!$D$11:$D$63,MATCH($B46,'C2D_list_curncy'!$B$11:$B$63,0)),2)&amp;"GOV"&amp;R$6&amp;"YZ=R"</f>
        <v>BRGOV15YZ=R</v>
      </c>
      <c r="S46" s="71" t="str">
        <f>LEFT(INDEX('C2D_list_curncy'!$D$11:$D$63,MATCH($B46,'C2D_list_curncy'!$B$11:$B$63,0)),2)&amp;"GOV"&amp;S$6&amp;"YZ=R"</f>
        <v>BRGOV16YZ=R</v>
      </c>
      <c r="T46" s="71" t="str">
        <f>LEFT(INDEX('C2D_list_curncy'!$D$11:$D$63,MATCH($B46,'C2D_list_curncy'!$B$11:$B$63,0)),2)&amp;"GOV"&amp;T$6&amp;"YZ=R"</f>
        <v>BRGOV17YZ=R</v>
      </c>
      <c r="U46" s="71" t="str">
        <f>LEFT(INDEX('C2D_list_curncy'!$D$11:$D$63,MATCH($B46,'C2D_list_curncy'!$B$11:$B$63,0)),2)&amp;"GOV"&amp;U$6&amp;"YZ=R"</f>
        <v>BRGOV18YZ=R</v>
      </c>
      <c r="V46" s="71" t="str">
        <f>LEFT(INDEX('C2D_list_curncy'!$D$11:$D$63,MATCH($B46,'C2D_list_curncy'!$B$11:$B$63,0)),2)&amp;"GOV"&amp;V$6&amp;"YZ=R"</f>
        <v>BRGOV19YZ=R</v>
      </c>
      <c r="W46" s="71" t="str">
        <f>LEFT(INDEX('C2D_list_curncy'!$D$11:$D$63,MATCH($B46,'C2D_list_curncy'!$B$11:$B$63,0)),2)&amp;"GOV"&amp;W$6&amp;"YZ=R"</f>
        <v>BRGOV20YZ=R</v>
      </c>
      <c r="X46" s="71" t="str">
        <f>LEFT(INDEX('C2D_list_curncy'!$D$11:$D$63,MATCH($B46,'C2D_list_curncy'!$B$11:$B$63,0)),2)&amp;"GOV"&amp;X$6&amp;"YZ=R"</f>
        <v>BRGOV21YZ=R</v>
      </c>
      <c r="Y46" s="71" t="str">
        <f>LEFT(INDEX('C2D_list_curncy'!$D$11:$D$63,MATCH($B46,'C2D_list_curncy'!$B$11:$B$63,0)),2)&amp;"GOV"&amp;Y$6&amp;"YZ=R"</f>
        <v>BRGOV22YZ=R</v>
      </c>
      <c r="Z46" s="71" t="str">
        <f>LEFT(INDEX('C2D_list_curncy'!$D$11:$D$63,MATCH($B46,'C2D_list_curncy'!$B$11:$B$63,0)),2)&amp;"GOV"&amp;Z$6&amp;"YZ=R"</f>
        <v>BRGOV23YZ=R</v>
      </c>
      <c r="AA46" s="71" t="str">
        <f>LEFT(INDEX('C2D_list_curncy'!$D$11:$D$63,MATCH($B46,'C2D_list_curncy'!$B$11:$B$63,0)),2)&amp;"GOV"&amp;AA$6&amp;"YZ=R"</f>
        <v>BRGOV24YZ=R</v>
      </c>
      <c r="AB46" s="71" t="str">
        <f>LEFT(INDEX('C2D_list_curncy'!$D$11:$D$63,MATCH($B46,'C2D_list_curncy'!$B$11:$B$63,0)),2)&amp;"GOV"&amp;AB$6&amp;"YZ=R"</f>
        <v>BRGOV25YZ=R</v>
      </c>
      <c r="AC46" s="71" t="str">
        <f>LEFT(INDEX('C2D_list_curncy'!$D$11:$D$63,MATCH($B46,'C2D_list_curncy'!$B$11:$B$63,0)),2)&amp;"GOV"&amp;AC$6&amp;"YZ=R"</f>
        <v>BRGOV26YZ=R</v>
      </c>
      <c r="AD46" s="71" t="str">
        <f>LEFT(INDEX('C2D_list_curncy'!$D$11:$D$63,MATCH($B46,'C2D_list_curncy'!$B$11:$B$63,0)),2)&amp;"GOV"&amp;AD$6&amp;"YZ=R"</f>
        <v>BRGOV27YZ=R</v>
      </c>
      <c r="AE46" s="71" t="str">
        <f>LEFT(INDEX('C2D_list_curncy'!$D$11:$D$63,MATCH($B46,'C2D_list_curncy'!$B$11:$B$63,0)),2)&amp;"GOV"&amp;AE$6&amp;"YZ=R"</f>
        <v>BRGOV28YZ=R</v>
      </c>
      <c r="AF46" s="71" t="str">
        <f>LEFT(INDEX('C2D_list_curncy'!$D$11:$D$63,MATCH($B46,'C2D_list_curncy'!$B$11:$B$63,0)),2)&amp;"GOV"&amp;AF$6&amp;"YZ=R"</f>
        <v>BRGOV29YZ=R</v>
      </c>
      <c r="AG46" s="71" t="str">
        <f>LEFT(INDEX('C2D_list_curncy'!$D$11:$D$63,MATCH($B46,'C2D_list_curncy'!$B$11:$B$63,0)),2)&amp;"GOV"&amp;AG$6&amp;"YZ=R"</f>
        <v>BRGOV30YZ=R</v>
      </c>
      <c r="AH46" s="71" t="str">
        <f>LEFT(INDEX('C2D_list_curncy'!$D$11:$D$63,MATCH($B46,'C2D_list_curncy'!$B$11:$B$63,0)),2)&amp;"GOV"&amp;AH$6&amp;"YZ=R"</f>
        <v>BRGOV31YZ=R</v>
      </c>
      <c r="AI46" s="71" t="str">
        <f>LEFT(INDEX('C2D_list_curncy'!$D$11:$D$63,MATCH($B46,'C2D_list_curncy'!$B$11:$B$63,0)),2)&amp;"GOV"&amp;AI$6&amp;"YZ=R"</f>
        <v>BRGOV32YZ=R</v>
      </c>
      <c r="AJ46" s="71" t="str">
        <f>LEFT(INDEX('C2D_list_curncy'!$D$11:$D$63,MATCH($B46,'C2D_list_curncy'!$B$11:$B$63,0)),2)&amp;"GOV"&amp;AJ$6&amp;"YZ=R"</f>
        <v>BRGOV33YZ=R</v>
      </c>
      <c r="AK46" s="71" t="str">
        <f>LEFT(INDEX('C2D_list_curncy'!$D$11:$D$63,MATCH($B46,'C2D_list_curncy'!$B$11:$B$63,0)),2)&amp;"GOV"&amp;AK$6&amp;"YZ=R"</f>
        <v>BRGOV34YZ=R</v>
      </c>
      <c r="AL46" s="71" t="str">
        <f>LEFT(INDEX('C2D_list_curncy'!$D$11:$D$63,MATCH($B46,'C2D_list_curncy'!$B$11:$B$63,0)),2)&amp;"GOV"&amp;AL$6&amp;"YZ=R"</f>
        <v>BRGOV35YZ=R</v>
      </c>
      <c r="AM46" s="71" t="str">
        <f>LEFT(INDEX('C2D_list_curncy'!$D$11:$D$63,MATCH($B46,'C2D_list_curncy'!$B$11:$B$63,0)),2)&amp;"GOV"&amp;AM$6&amp;"YZ=R"</f>
        <v>BRGOV36YZ=R</v>
      </c>
      <c r="AN46" s="71" t="str">
        <f>LEFT(INDEX('C2D_list_curncy'!$D$11:$D$63,MATCH($B46,'C2D_list_curncy'!$B$11:$B$63,0)),2)&amp;"GOV"&amp;AN$6&amp;"YZ=R"</f>
        <v>BRGOV37YZ=R</v>
      </c>
      <c r="AO46" s="71" t="str">
        <f>LEFT(INDEX('C2D_list_curncy'!$D$11:$D$63,MATCH($B46,'C2D_list_curncy'!$B$11:$B$63,0)),2)&amp;"GOV"&amp;AO$6&amp;"YZ=R"</f>
        <v>BRGOV38YZ=R</v>
      </c>
      <c r="AP46" s="71" t="str">
        <f>LEFT(INDEX('C2D_list_curncy'!$D$11:$D$63,MATCH($B46,'C2D_list_curncy'!$B$11:$B$63,0)),2)&amp;"GOV"&amp;AP$6&amp;"YZ=R"</f>
        <v>BRGOV39YZ=R</v>
      </c>
      <c r="AQ46" s="71" t="str">
        <f>LEFT(INDEX('C2D_list_curncy'!$D$11:$D$63,MATCH($B46,'C2D_list_curncy'!$B$11:$B$63,0)),2)&amp;"GOV"&amp;AQ$6&amp;"YZ=R"</f>
        <v>BRGOV40YZ=R</v>
      </c>
      <c r="AR46" s="71" t="str">
        <f>LEFT(INDEX('C2D_list_curncy'!$D$11:$D$63,MATCH($B46,'C2D_list_curncy'!$B$11:$B$63,0)),2)&amp;"GOV"&amp;AR$6&amp;"YZ=R"</f>
        <v>BRGOV41YZ=R</v>
      </c>
      <c r="AS46" s="71" t="str">
        <f>LEFT(INDEX('C2D_list_curncy'!$D$11:$D$63,MATCH($B46,'C2D_list_curncy'!$B$11:$B$63,0)),2)&amp;"GOV"&amp;AS$6&amp;"YZ=R"</f>
        <v>BRGOV42YZ=R</v>
      </c>
      <c r="AT46" s="71" t="str">
        <f>LEFT(INDEX('C2D_list_curncy'!$D$11:$D$63,MATCH($B46,'C2D_list_curncy'!$B$11:$B$63,0)),2)&amp;"GOV"&amp;AT$6&amp;"YZ=R"</f>
        <v>BRGOV43YZ=R</v>
      </c>
      <c r="AU46" s="71" t="str">
        <f>LEFT(INDEX('C2D_list_curncy'!$D$11:$D$63,MATCH($B46,'C2D_list_curncy'!$B$11:$B$63,0)),2)&amp;"GOV"&amp;AU$6&amp;"YZ=R"</f>
        <v>BRGOV44YZ=R</v>
      </c>
      <c r="AV46" s="71" t="str">
        <f>LEFT(INDEX('C2D_list_curncy'!$D$11:$D$63,MATCH($B46,'C2D_list_curncy'!$B$11:$B$63,0)),2)&amp;"GOV"&amp;AV$6&amp;"YZ=R"</f>
        <v>BRGOV45YZ=R</v>
      </c>
      <c r="AW46" s="71" t="str">
        <f>LEFT(INDEX('C2D_list_curncy'!$D$11:$D$63,MATCH($B46,'C2D_list_curncy'!$B$11:$B$63,0)),2)&amp;"GOV"&amp;AW$6&amp;"YZ=R"</f>
        <v>BRGOV46YZ=R</v>
      </c>
      <c r="AX46" s="71" t="str">
        <f>LEFT(INDEX('C2D_list_curncy'!$D$11:$D$63,MATCH($B46,'C2D_list_curncy'!$B$11:$B$63,0)),2)&amp;"GOV"&amp;AX$6&amp;"YZ=R"</f>
        <v>BRGOV47YZ=R</v>
      </c>
      <c r="AY46" s="71" t="str">
        <f>LEFT(INDEX('C2D_list_curncy'!$D$11:$D$63,MATCH($B46,'C2D_list_curncy'!$B$11:$B$63,0)),2)&amp;"GOV"&amp;AY$6&amp;"YZ=R"</f>
        <v>BRGOV48YZ=R</v>
      </c>
      <c r="AZ46" s="71" t="str">
        <f>LEFT(INDEX('C2D_list_curncy'!$D$11:$D$63,MATCH($B46,'C2D_list_curncy'!$B$11:$B$63,0)),2)&amp;"GOV"&amp;AZ$6&amp;"YZ=R"</f>
        <v>BRGOV49YZ=R</v>
      </c>
      <c r="BA46" s="71" t="str">
        <f>LEFT(INDEX('C2D_list_curncy'!$D$11:$D$63,MATCH($B46,'C2D_list_curncy'!$B$11:$B$63,0)),2)&amp;"GOV"&amp;BA$6&amp;"YZ=R"</f>
        <v>BRGOV50YZ=R</v>
      </c>
      <c r="BB46" s="71" t="str">
        <f>LEFT(INDEX('C2D_list_curncy'!$D$11:$D$63,MATCH($B46,'C2D_list_curncy'!$B$11:$B$63,0)),2)&amp;"GOV"&amp;BB$6&amp;"YZ=R"</f>
        <v>BRGOV51YZ=R</v>
      </c>
      <c r="BC46" s="71" t="str">
        <f>LEFT(INDEX('C2D_list_curncy'!$D$11:$D$63,MATCH($B46,'C2D_list_curncy'!$B$11:$B$63,0)),2)&amp;"GOV"&amp;BC$6&amp;"YZ=R"</f>
        <v>BRGOV52YZ=R</v>
      </c>
      <c r="BD46" s="71" t="str">
        <f>LEFT(INDEX('C2D_list_curncy'!$D$11:$D$63,MATCH($B46,'C2D_list_curncy'!$B$11:$B$63,0)),2)&amp;"GOV"&amp;BD$6&amp;"YZ=R"</f>
        <v>BRGOV53YZ=R</v>
      </c>
      <c r="BE46" s="71" t="str">
        <f>LEFT(INDEX('C2D_list_curncy'!$D$11:$D$63,MATCH($B46,'C2D_list_curncy'!$B$11:$B$63,0)),2)&amp;"GOV"&amp;BE$6&amp;"YZ=R"</f>
        <v>BRGOV54YZ=R</v>
      </c>
      <c r="BF46" s="71" t="str">
        <f>LEFT(INDEX('C2D_list_curncy'!$D$11:$D$63,MATCH($B46,'C2D_list_curncy'!$B$11:$B$63,0)),2)&amp;"GOV"&amp;BF$6&amp;"YZ=R"</f>
        <v>BRGOV55YZ=R</v>
      </c>
      <c r="BG46" s="71" t="str">
        <f>LEFT(INDEX('C2D_list_curncy'!$D$11:$D$63,MATCH($B46,'C2D_list_curncy'!$B$11:$B$63,0)),2)&amp;"GOV"&amp;BG$6&amp;"YZ=R"</f>
        <v>BRGOV56YZ=R</v>
      </c>
      <c r="BH46" s="71" t="str">
        <f>LEFT(INDEX('C2D_list_curncy'!$D$11:$D$63,MATCH($B46,'C2D_list_curncy'!$B$11:$B$63,0)),2)&amp;"GOV"&amp;BH$6&amp;"YZ=R"</f>
        <v>BRGOV57YZ=R</v>
      </c>
      <c r="BI46" s="71" t="str">
        <f>LEFT(INDEX('C2D_list_curncy'!$D$11:$D$63,MATCH($B46,'C2D_list_curncy'!$B$11:$B$63,0)),2)&amp;"GOV"&amp;BI$6&amp;"YZ=R"</f>
        <v>BRGOV58YZ=R</v>
      </c>
      <c r="BJ46" s="71" t="str">
        <f>LEFT(INDEX('C2D_list_curncy'!$D$11:$D$63,MATCH($B46,'C2D_list_curncy'!$B$11:$B$63,0)),2)&amp;"GOV"&amp;BJ$6&amp;"YZ=R"</f>
        <v>BRGOV59YZ=R</v>
      </c>
      <c r="BK46" s="71" t="str">
        <f>LEFT(INDEX('C2D_list_curncy'!$D$11:$D$63,MATCH($B46,'C2D_list_curncy'!$B$11:$B$63,0)),2)&amp;"GOV"&amp;BK$6&amp;"YZ=R"</f>
        <v>BRGOV60YZ=R</v>
      </c>
    </row>
    <row r="47" spans="2:63" x14ac:dyDescent="0.25">
      <c r="B47" s="65" t="s">
        <v>37</v>
      </c>
      <c r="C47" s="69">
        <v>37</v>
      </c>
      <c r="D47" s="71" t="str">
        <f>LEFT(INDEX('C2D_list_curncy'!$D$11:$D$63,MATCH($B47,'C2D_list_curncy'!$B$11:$B$63,0)),2)&amp;"GOV"&amp;D$6&amp;"YZ=R"</f>
        <v>CAGOV1YZ=R</v>
      </c>
      <c r="E47" s="71" t="str">
        <f>LEFT(INDEX('C2D_list_curncy'!$D$11:$D$63,MATCH($B47,'C2D_list_curncy'!$B$11:$B$63,0)),2)&amp;"GOV"&amp;E$6&amp;"YZ=R"</f>
        <v>CAGOV2YZ=R</v>
      </c>
      <c r="F47" s="71" t="str">
        <f>LEFT(INDEX('C2D_list_curncy'!$D$11:$D$63,MATCH($B47,'C2D_list_curncy'!$B$11:$B$63,0)),2)&amp;"GOV"&amp;F$6&amp;"YZ=R"</f>
        <v>CAGOV3YZ=R</v>
      </c>
      <c r="G47" s="71" t="str">
        <f>LEFT(INDEX('C2D_list_curncy'!$D$11:$D$63,MATCH($B47,'C2D_list_curncy'!$B$11:$B$63,0)),2)&amp;"GOV"&amp;G$6&amp;"YZ=R"</f>
        <v>CAGOV4YZ=R</v>
      </c>
      <c r="H47" s="71" t="str">
        <f>LEFT(INDEX('C2D_list_curncy'!$D$11:$D$63,MATCH($B47,'C2D_list_curncy'!$B$11:$B$63,0)),2)&amp;"GOV"&amp;H$6&amp;"YZ=R"</f>
        <v>CAGOV5YZ=R</v>
      </c>
      <c r="I47" s="71" t="str">
        <f>LEFT(INDEX('C2D_list_curncy'!$D$11:$D$63,MATCH($B47,'C2D_list_curncy'!$B$11:$B$63,0)),2)&amp;"GOV"&amp;I$6&amp;"YZ=R"</f>
        <v>CAGOV6YZ=R</v>
      </c>
      <c r="J47" s="71" t="str">
        <f>LEFT(INDEX('C2D_list_curncy'!$D$11:$D$63,MATCH($B47,'C2D_list_curncy'!$B$11:$B$63,0)),2)&amp;"GOV"&amp;J$6&amp;"YZ=R"</f>
        <v>CAGOV7YZ=R</v>
      </c>
      <c r="K47" s="71" t="str">
        <f>LEFT(INDEX('C2D_list_curncy'!$D$11:$D$63,MATCH($B47,'C2D_list_curncy'!$B$11:$B$63,0)),2)&amp;"GOV"&amp;K$6&amp;"YZ=R"</f>
        <v>CAGOV8YZ=R</v>
      </c>
      <c r="L47" s="71" t="str">
        <f>LEFT(INDEX('C2D_list_curncy'!$D$11:$D$63,MATCH($B47,'C2D_list_curncy'!$B$11:$B$63,0)),2)&amp;"GOV"&amp;L$6&amp;"YZ=R"</f>
        <v>CAGOV9YZ=R</v>
      </c>
      <c r="M47" s="71" t="str">
        <f>LEFT(INDEX('C2D_list_curncy'!$D$11:$D$63,MATCH($B47,'C2D_list_curncy'!$B$11:$B$63,0)),2)&amp;"GOV"&amp;M$6&amp;"YZ=R"</f>
        <v>CAGOV10YZ=R</v>
      </c>
      <c r="N47" s="71" t="str">
        <f>LEFT(INDEX('C2D_list_curncy'!$D$11:$D$63,MATCH($B47,'C2D_list_curncy'!$B$11:$B$63,0)),2)&amp;"GOV"&amp;N$6&amp;"YZ=R"</f>
        <v>CAGOV11YZ=R</v>
      </c>
      <c r="O47" s="71" t="str">
        <f>LEFT(INDEX('C2D_list_curncy'!$D$11:$D$63,MATCH($B47,'C2D_list_curncy'!$B$11:$B$63,0)),2)&amp;"GOV"&amp;O$6&amp;"YZ=R"</f>
        <v>CAGOV12YZ=R</v>
      </c>
      <c r="P47" s="71" t="str">
        <f>LEFT(INDEX('C2D_list_curncy'!$D$11:$D$63,MATCH($B47,'C2D_list_curncy'!$B$11:$B$63,0)),2)&amp;"GOV"&amp;P$6&amp;"YZ=R"</f>
        <v>CAGOV13YZ=R</v>
      </c>
      <c r="Q47" s="71" t="str">
        <f>LEFT(INDEX('C2D_list_curncy'!$D$11:$D$63,MATCH($B47,'C2D_list_curncy'!$B$11:$B$63,0)),2)&amp;"GOV"&amp;Q$6&amp;"YZ=R"</f>
        <v>CAGOV14YZ=R</v>
      </c>
      <c r="R47" s="71" t="str">
        <f>LEFT(INDEX('C2D_list_curncy'!$D$11:$D$63,MATCH($B47,'C2D_list_curncy'!$B$11:$B$63,0)),2)&amp;"GOV"&amp;R$6&amp;"YZ=R"</f>
        <v>CAGOV15YZ=R</v>
      </c>
      <c r="S47" s="71" t="str">
        <f>LEFT(INDEX('C2D_list_curncy'!$D$11:$D$63,MATCH($B47,'C2D_list_curncy'!$B$11:$B$63,0)),2)&amp;"GOV"&amp;S$6&amp;"YZ=R"</f>
        <v>CAGOV16YZ=R</v>
      </c>
      <c r="T47" s="71" t="str">
        <f>LEFT(INDEX('C2D_list_curncy'!$D$11:$D$63,MATCH($B47,'C2D_list_curncy'!$B$11:$B$63,0)),2)&amp;"GOV"&amp;T$6&amp;"YZ=R"</f>
        <v>CAGOV17YZ=R</v>
      </c>
      <c r="U47" s="71" t="str">
        <f>LEFT(INDEX('C2D_list_curncy'!$D$11:$D$63,MATCH($B47,'C2D_list_curncy'!$B$11:$B$63,0)),2)&amp;"GOV"&amp;U$6&amp;"YZ=R"</f>
        <v>CAGOV18YZ=R</v>
      </c>
      <c r="V47" s="71" t="str">
        <f>LEFT(INDEX('C2D_list_curncy'!$D$11:$D$63,MATCH($B47,'C2D_list_curncy'!$B$11:$B$63,0)),2)&amp;"GOV"&amp;V$6&amp;"YZ=R"</f>
        <v>CAGOV19YZ=R</v>
      </c>
      <c r="W47" s="71" t="str">
        <f>LEFT(INDEX('C2D_list_curncy'!$D$11:$D$63,MATCH($B47,'C2D_list_curncy'!$B$11:$B$63,0)),2)&amp;"GOV"&amp;W$6&amp;"YZ=R"</f>
        <v>CAGOV20YZ=R</v>
      </c>
      <c r="X47" s="71" t="str">
        <f>LEFT(INDEX('C2D_list_curncy'!$D$11:$D$63,MATCH($B47,'C2D_list_curncy'!$B$11:$B$63,0)),2)&amp;"GOV"&amp;X$6&amp;"YZ=R"</f>
        <v>CAGOV21YZ=R</v>
      </c>
      <c r="Y47" s="71" t="str">
        <f>LEFT(INDEX('C2D_list_curncy'!$D$11:$D$63,MATCH($B47,'C2D_list_curncy'!$B$11:$B$63,0)),2)&amp;"GOV"&amp;Y$6&amp;"YZ=R"</f>
        <v>CAGOV22YZ=R</v>
      </c>
      <c r="Z47" s="71" t="str">
        <f>LEFT(INDEX('C2D_list_curncy'!$D$11:$D$63,MATCH($B47,'C2D_list_curncy'!$B$11:$B$63,0)),2)&amp;"GOV"&amp;Z$6&amp;"YZ=R"</f>
        <v>CAGOV23YZ=R</v>
      </c>
      <c r="AA47" s="71" t="str">
        <f>LEFT(INDEX('C2D_list_curncy'!$D$11:$D$63,MATCH($B47,'C2D_list_curncy'!$B$11:$B$63,0)),2)&amp;"GOV"&amp;AA$6&amp;"YZ=R"</f>
        <v>CAGOV24YZ=R</v>
      </c>
      <c r="AB47" s="71" t="str">
        <f>LEFT(INDEX('C2D_list_curncy'!$D$11:$D$63,MATCH($B47,'C2D_list_curncy'!$B$11:$B$63,0)),2)&amp;"GOV"&amp;AB$6&amp;"YZ=R"</f>
        <v>CAGOV25YZ=R</v>
      </c>
      <c r="AC47" s="71" t="str">
        <f>LEFT(INDEX('C2D_list_curncy'!$D$11:$D$63,MATCH($B47,'C2D_list_curncy'!$B$11:$B$63,0)),2)&amp;"GOV"&amp;AC$6&amp;"YZ=R"</f>
        <v>CAGOV26YZ=R</v>
      </c>
      <c r="AD47" s="71" t="str">
        <f>LEFT(INDEX('C2D_list_curncy'!$D$11:$D$63,MATCH($B47,'C2D_list_curncy'!$B$11:$B$63,0)),2)&amp;"GOV"&amp;AD$6&amp;"YZ=R"</f>
        <v>CAGOV27YZ=R</v>
      </c>
      <c r="AE47" s="71" t="str">
        <f>LEFT(INDEX('C2D_list_curncy'!$D$11:$D$63,MATCH($B47,'C2D_list_curncy'!$B$11:$B$63,0)),2)&amp;"GOV"&amp;AE$6&amp;"YZ=R"</f>
        <v>CAGOV28YZ=R</v>
      </c>
      <c r="AF47" s="71" t="str">
        <f>LEFT(INDEX('C2D_list_curncy'!$D$11:$D$63,MATCH($B47,'C2D_list_curncy'!$B$11:$B$63,0)),2)&amp;"GOV"&amp;AF$6&amp;"YZ=R"</f>
        <v>CAGOV29YZ=R</v>
      </c>
      <c r="AG47" s="71" t="str">
        <f>LEFT(INDEX('C2D_list_curncy'!$D$11:$D$63,MATCH($B47,'C2D_list_curncy'!$B$11:$B$63,0)),2)&amp;"GOV"&amp;AG$6&amp;"YZ=R"</f>
        <v>CAGOV30YZ=R</v>
      </c>
      <c r="AH47" s="71" t="str">
        <f>LEFT(INDEX('C2D_list_curncy'!$D$11:$D$63,MATCH($B47,'C2D_list_curncy'!$B$11:$B$63,0)),2)&amp;"GOV"&amp;AH$6&amp;"YZ=R"</f>
        <v>CAGOV31YZ=R</v>
      </c>
      <c r="AI47" s="71" t="str">
        <f>LEFT(INDEX('C2D_list_curncy'!$D$11:$D$63,MATCH($B47,'C2D_list_curncy'!$B$11:$B$63,0)),2)&amp;"GOV"&amp;AI$6&amp;"YZ=R"</f>
        <v>CAGOV32YZ=R</v>
      </c>
      <c r="AJ47" s="71" t="str">
        <f>LEFT(INDEX('C2D_list_curncy'!$D$11:$D$63,MATCH($B47,'C2D_list_curncy'!$B$11:$B$63,0)),2)&amp;"GOV"&amp;AJ$6&amp;"YZ=R"</f>
        <v>CAGOV33YZ=R</v>
      </c>
      <c r="AK47" s="71" t="str">
        <f>LEFT(INDEX('C2D_list_curncy'!$D$11:$D$63,MATCH($B47,'C2D_list_curncy'!$B$11:$B$63,0)),2)&amp;"GOV"&amp;AK$6&amp;"YZ=R"</f>
        <v>CAGOV34YZ=R</v>
      </c>
      <c r="AL47" s="71" t="str">
        <f>LEFT(INDEX('C2D_list_curncy'!$D$11:$D$63,MATCH($B47,'C2D_list_curncy'!$B$11:$B$63,0)),2)&amp;"GOV"&amp;AL$6&amp;"YZ=R"</f>
        <v>CAGOV35YZ=R</v>
      </c>
      <c r="AM47" s="71" t="str">
        <f>LEFT(INDEX('C2D_list_curncy'!$D$11:$D$63,MATCH($B47,'C2D_list_curncy'!$B$11:$B$63,0)),2)&amp;"GOV"&amp;AM$6&amp;"YZ=R"</f>
        <v>CAGOV36YZ=R</v>
      </c>
      <c r="AN47" s="71" t="str">
        <f>LEFT(INDEX('C2D_list_curncy'!$D$11:$D$63,MATCH($B47,'C2D_list_curncy'!$B$11:$B$63,0)),2)&amp;"GOV"&amp;AN$6&amp;"YZ=R"</f>
        <v>CAGOV37YZ=R</v>
      </c>
      <c r="AO47" s="71" t="str">
        <f>LEFT(INDEX('C2D_list_curncy'!$D$11:$D$63,MATCH($B47,'C2D_list_curncy'!$B$11:$B$63,0)),2)&amp;"GOV"&amp;AO$6&amp;"YZ=R"</f>
        <v>CAGOV38YZ=R</v>
      </c>
      <c r="AP47" s="71" t="str">
        <f>LEFT(INDEX('C2D_list_curncy'!$D$11:$D$63,MATCH($B47,'C2D_list_curncy'!$B$11:$B$63,0)),2)&amp;"GOV"&amp;AP$6&amp;"YZ=R"</f>
        <v>CAGOV39YZ=R</v>
      </c>
      <c r="AQ47" s="71" t="str">
        <f>LEFT(INDEX('C2D_list_curncy'!$D$11:$D$63,MATCH($B47,'C2D_list_curncy'!$B$11:$B$63,0)),2)&amp;"GOV"&amp;AQ$6&amp;"YZ=R"</f>
        <v>CAGOV40YZ=R</v>
      </c>
      <c r="AR47" s="71" t="str">
        <f>LEFT(INDEX('C2D_list_curncy'!$D$11:$D$63,MATCH($B47,'C2D_list_curncy'!$B$11:$B$63,0)),2)&amp;"GOV"&amp;AR$6&amp;"YZ=R"</f>
        <v>CAGOV41YZ=R</v>
      </c>
      <c r="AS47" s="71" t="str">
        <f>LEFT(INDEX('C2D_list_curncy'!$D$11:$D$63,MATCH($B47,'C2D_list_curncy'!$B$11:$B$63,0)),2)&amp;"GOV"&amp;AS$6&amp;"YZ=R"</f>
        <v>CAGOV42YZ=R</v>
      </c>
      <c r="AT47" s="71" t="str">
        <f>LEFT(INDEX('C2D_list_curncy'!$D$11:$D$63,MATCH($B47,'C2D_list_curncy'!$B$11:$B$63,0)),2)&amp;"GOV"&amp;AT$6&amp;"YZ=R"</f>
        <v>CAGOV43YZ=R</v>
      </c>
      <c r="AU47" s="71" t="str">
        <f>LEFT(INDEX('C2D_list_curncy'!$D$11:$D$63,MATCH($B47,'C2D_list_curncy'!$B$11:$B$63,0)),2)&amp;"GOV"&amp;AU$6&amp;"YZ=R"</f>
        <v>CAGOV44YZ=R</v>
      </c>
      <c r="AV47" s="71" t="str">
        <f>LEFT(INDEX('C2D_list_curncy'!$D$11:$D$63,MATCH($B47,'C2D_list_curncy'!$B$11:$B$63,0)),2)&amp;"GOV"&amp;AV$6&amp;"YZ=R"</f>
        <v>CAGOV45YZ=R</v>
      </c>
      <c r="AW47" s="71" t="str">
        <f>LEFT(INDEX('C2D_list_curncy'!$D$11:$D$63,MATCH($B47,'C2D_list_curncy'!$B$11:$B$63,0)),2)&amp;"GOV"&amp;AW$6&amp;"YZ=R"</f>
        <v>CAGOV46YZ=R</v>
      </c>
      <c r="AX47" s="71" t="str">
        <f>LEFT(INDEX('C2D_list_curncy'!$D$11:$D$63,MATCH($B47,'C2D_list_curncy'!$B$11:$B$63,0)),2)&amp;"GOV"&amp;AX$6&amp;"YZ=R"</f>
        <v>CAGOV47YZ=R</v>
      </c>
      <c r="AY47" s="71" t="str">
        <f>LEFT(INDEX('C2D_list_curncy'!$D$11:$D$63,MATCH($B47,'C2D_list_curncy'!$B$11:$B$63,0)),2)&amp;"GOV"&amp;AY$6&amp;"YZ=R"</f>
        <v>CAGOV48YZ=R</v>
      </c>
      <c r="AZ47" s="71" t="str">
        <f>LEFT(INDEX('C2D_list_curncy'!$D$11:$D$63,MATCH($B47,'C2D_list_curncy'!$B$11:$B$63,0)),2)&amp;"GOV"&amp;AZ$6&amp;"YZ=R"</f>
        <v>CAGOV49YZ=R</v>
      </c>
      <c r="BA47" s="71" t="str">
        <f>LEFT(INDEX('C2D_list_curncy'!$D$11:$D$63,MATCH($B47,'C2D_list_curncy'!$B$11:$B$63,0)),2)&amp;"GOV"&amp;BA$6&amp;"YZ=R"</f>
        <v>CAGOV50YZ=R</v>
      </c>
      <c r="BB47" s="71" t="str">
        <f>LEFT(INDEX('C2D_list_curncy'!$D$11:$D$63,MATCH($B47,'C2D_list_curncy'!$B$11:$B$63,0)),2)&amp;"GOV"&amp;BB$6&amp;"YZ=R"</f>
        <v>CAGOV51YZ=R</v>
      </c>
      <c r="BC47" s="71" t="str">
        <f>LEFT(INDEX('C2D_list_curncy'!$D$11:$D$63,MATCH($B47,'C2D_list_curncy'!$B$11:$B$63,0)),2)&amp;"GOV"&amp;BC$6&amp;"YZ=R"</f>
        <v>CAGOV52YZ=R</v>
      </c>
      <c r="BD47" s="71" t="str">
        <f>LEFT(INDEX('C2D_list_curncy'!$D$11:$D$63,MATCH($B47,'C2D_list_curncy'!$B$11:$B$63,0)),2)&amp;"GOV"&amp;BD$6&amp;"YZ=R"</f>
        <v>CAGOV53YZ=R</v>
      </c>
      <c r="BE47" s="71" t="str">
        <f>LEFT(INDEX('C2D_list_curncy'!$D$11:$D$63,MATCH($B47,'C2D_list_curncy'!$B$11:$B$63,0)),2)&amp;"GOV"&amp;BE$6&amp;"YZ=R"</f>
        <v>CAGOV54YZ=R</v>
      </c>
      <c r="BF47" s="71" t="str">
        <f>LEFT(INDEX('C2D_list_curncy'!$D$11:$D$63,MATCH($B47,'C2D_list_curncy'!$B$11:$B$63,0)),2)&amp;"GOV"&amp;BF$6&amp;"YZ=R"</f>
        <v>CAGOV55YZ=R</v>
      </c>
      <c r="BG47" s="71" t="str">
        <f>LEFT(INDEX('C2D_list_curncy'!$D$11:$D$63,MATCH($B47,'C2D_list_curncy'!$B$11:$B$63,0)),2)&amp;"GOV"&amp;BG$6&amp;"YZ=R"</f>
        <v>CAGOV56YZ=R</v>
      </c>
      <c r="BH47" s="71" t="str">
        <f>LEFT(INDEX('C2D_list_curncy'!$D$11:$D$63,MATCH($B47,'C2D_list_curncy'!$B$11:$B$63,0)),2)&amp;"GOV"&amp;BH$6&amp;"YZ=R"</f>
        <v>CAGOV57YZ=R</v>
      </c>
      <c r="BI47" s="71" t="str">
        <f>LEFT(INDEX('C2D_list_curncy'!$D$11:$D$63,MATCH($B47,'C2D_list_curncy'!$B$11:$B$63,0)),2)&amp;"GOV"&amp;BI$6&amp;"YZ=R"</f>
        <v>CAGOV58YZ=R</v>
      </c>
      <c r="BJ47" s="71" t="str">
        <f>LEFT(INDEX('C2D_list_curncy'!$D$11:$D$63,MATCH($B47,'C2D_list_curncy'!$B$11:$B$63,0)),2)&amp;"GOV"&amp;BJ$6&amp;"YZ=R"</f>
        <v>CAGOV59YZ=R</v>
      </c>
      <c r="BK47" s="71" t="str">
        <f>LEFT(INDEX('C2D_list_curncy'!$D$11:$D$63,MATCH($B47,'C2D_list_curncy'!$B$11:$B$63,0)),2)&amp;"GOV"&amp;BK$6&amp;"YZ=R"</f>
        <v>CAGOV60YZ=R</v>
      </c>
    </row>
    <row r="48" spans="2:63" x14ac:dyDescent="0.25">
      <c r="B48" s="65" t="s">
        <v>134</v>
      </c>
      <c r="C48" s="69">
        <v>38</v>
      </c>
      <c r="D48" s="71" t="str">
        <f>LEFT(INDEX('C2D_list_curncy'!$D$11:$D$63,MATCH($B48,'C2D_list_curncy'!$B$11:$B$63,0)),3)&amp;"GOV"&amp;D$6&amp;"YZ=R"</f>
        <v>CLPGOV1YZ=R</v>
      </c>
      <c r="E48" s="71" t="str">
        <f>LEFT(INDEX('C2D_list_curncy'!$D$11:$D$63,MATCH($B48,'C2D_list_curncy'!$B$11:$B$63,0)),3)&amp;"GOV"&amp;E$6&amp;"YZ=R"</f>
        <v>CLPGOV2YZ=R</v>
      </c>
      <c r="F48" s="71" t="str">
        <f>LEFT(INDEX('C2D_list_curncy'!$D$11:$D$63,MATCH($B48,'C2D_list_curncy'!$B$11:$B$63,0)),3)&amp;"GOV"&amp;F$6&amp;"YZ=R"</f>
        <v>CLPGOV3YZ=R</v>
      </c>
      <c r="G48" s="71" t="str">
        <f>LEFT(INDEX('C2D_list_curncy'!$D$11:$D$63,MATCH($B48,'C2D_list_curncy'!$B$11:$B$63,0)),3)&amp;"GOV"&amp;G$6&amp;"YZ=R"</f>
        <v>CLPGOV4YZ=R</v>
      </c>
      <c r="H48" s="71" t="str">
        <f>LEFT(INDEX('C2D_list_curncy'!$D$11:$D$63,MATCH($B48,'C2D_list_curncy'!$B$11:$B$63,0)),3)&amp;"GOV"&amp;H$6&amp;"YZ=R"</f>
        <v>CLPGOV5YZ=R</v>
      </c>
      <c r="I48" s="71" t="str">
        <f>LEFT(INDEX('C2D_list_curncy'!$D$11:$D$63,MATCH($B48,'C2D_list_curncy'!$B$11:$B$63,0)),3)&amp;"GOV"&amp;I$6&amp;"YZ=R"</f>
        <v>CLPGOV6YZ=R</v>
      </c>
      <c r="J48" s="71" t="str">
        <f>LEFT(INDEX('C2D_list_curncy'!$D$11:$D$63,MATCH($B48,'C2D_list_curncy'!$B$11:$B$63,0)),3)&amp;"GOV"&amp;J$6&amp;"YZ=R"</f>
        <v>CLPGOV7YZ=R</v>
      </c>
      <c r="K48" s="71" t="str">
        <f>LEFT(INDEX('C2D_list_curncy'!$D$11:$D$63,MATCH($B48,'C2D_list_curncy'!$B$11:$B$63,0)),3)&amp;"GOV"&amp;K$6&amp;"YZ=R"</f>
        <v>CLPGOV8YZ=R</v>
      </c>
      <c r="L48" s="71" t="str">
        <f>LEFT(INDEX('C2D_list_curncy'!$D$11:$D$63,MATCH($B48,'C2D_list_curncy'!$B$11:$B$63,0)),3)&amp;"GOV"&amp;L$6&amp;"YZ=R"</f>
        <v>CLPGOV9YZ=R</v>
      </c>
      <c r="M48" s="71" t="str">
        <f>LEFT(INDEX('C2D_list_curncy'!$D$11:$D$63,MATCH($B48,'C2D_list_curncy'!$B$11:$B$63,0)),3)&amp;"GOV"&amp;M$6&amp;"YZ=R"</f>
        <v>CLPGOV10YZ=R</v>
      </c>
      <c r="N48" s="71" t="str">
        <f>LEFT(INDEX('C2D_list_curncy'!$D$11:$D$63,MATCH($B48,'C2D_list_curncy'!$B$11:$B$63,0)),3)&amp;"GOV"&amp;N$6&amp;"YZ=R"</f>
        <v>CLPGOV11YZ=R</v>
      </c>
      <c r="O48" s="71" t="str">
        <f>LEFT(INDEX('C2D_list_curncy'!$D$11:$D$63,MATCH($B48,'C2D_list_curncy'!$B$11:$B$63,0)),3)&amp;"GOV"&amp;O$6&amp;"YZ=R"</f>
        <v>CLPGOV12YZ=R</v>
      </c>
      <c r="P48" s="71" t="str">
        <f>LEFT(INDEX('C2D_list_curncy'!$D$11:$D$63,MATCH($B48,'C2D_list_curncy'!$B$11:$B$63,0)),3)&amp;"GOV"&amp;P$6&amp;"YZ=R"</f>
        <v>CLPGOV13YZ=R</v>
      </c>
      <c r="Q48" s="71" t="str">
        <f>LEFT(INDEX('C2D_list_curncy'!$D$11:$D$63,MATCH($B48,'C2D_list_curncy'!$B$11:$B$63,0)),3)&amp;"GOV"&amp;Q$6&amp;"YZ=R"</f>
        <v>CLPGOV14YZ=R</v>
      </c>
      <c r="R48" s="71" t="str">
        <f>LEFT(INDEX('C2D_list_curncy'!$D$11:$D$63,MATCH($B48,'C2D_list_curncy'!$B$11:$B$63,0)),3)&amp;"GOV"&amp;R$6&amp;"YZ=R"</f>
        <v>CLPGOV15YZ=R</v>
      </c>
      <c r="S48" s="71" t="str">
        <f>LEFT(INDEX('C2D_list_curncy'!$D$11:$D$63,MATCH($B48,'C2D_list_curncy'!$B$11:$B$63,0)),3)&amp;"GOV"&amp;S$6&amp;"YZ=R"</f>
        <v>CLPGOV16YZ=R</v>
      </c>
      <c r="T48" s="71" t="str">
        <f>LEFT(INDEX('C2D_list_curncy'!$D$11:$D$63,MATCH($B48,'C2D_list_curncy'!$B$11:$B$63,0)),3)&amp;"GOV"&amp;T$6&amp;"YZ=R"</f>
        <v>CLPGOV17YZ=R</v>
      </c>
      <c r="U48" s="71" t="str">
        <f>LEFT(INDEX('C2D_list_curncy'!$D$11:$D$63,MATCH($B48,'C2D_list_curncy'!$B$11:$B$63,0)),3)&amp;"GOV"&amp;U$6&amp;"YZ=R"</f>
        <v>CLPGOV18YZ=R</v>
      </c>
      <c r="V48" s="71" t="str">
        <f>LEFT(INDEX('C2D_list_curncy'!$D$11:$D$63,MATCH($B48,'C2D_list_curncy'!$B$11:$B$63,0)),3)&amp;"GOV"&amp;V$6&amp;"YZ=R"</f>
        <v>CLPGOV19YZ=R</v>
      </c>
      <c r="W48" s="71" t="str">
        <f>LEFT(INDEX('C2D_list_curncy'!$D$11:$D$63,MATCH($B48,'C2D_list_curncy'!$B$11:$B$63,0)),3)&amp;"GOV"&amp;W$6&amp;"YZ=R"</f>
        <v>CLPGOV20YZ=R</v>
      </c>
      <c r="X48" s="71" t="str">
        <f>LEFT(INDEX('C2D_list_curncy'!$D$11:$D$63,MATCH($B48,'C2D_list_curncy'!$B$11:$B$63,0)),3)&amp;"GOV"&amp;X$6&amp;"YZ=R"</f>
        <v>CLPGOV21YZ=R</v>
      </c>
      <c r="Y48" s="71" t="str">
        <f>LEFT(INDEX('C2D_list_curncy'!$D$11:$D$63,MATCH($B48,'C2D_list_curncy'!$B$11:$B$63,0)),3)&amp;"GOV"&amp;Y$6&amp;"YZ=R"</f>
        <v>CLPGOV22YZ=R</v>
      </c>
      <c r="Z48" s="71" t="str">
        <f>LEFT(INDEX('C2D_list_curncy'!$D$11:$D$63,MATCH($B48,'C2D_list_curncy'!$B$11:$B$63,0)),3)&amp;"GOV"&amp;Z$6&amp;"YZ=R"</f>
        <v>CLPGOV23YZ=R</v>
      </c>
      <c r="AA48" s="71" t="str">
        <f>LEFT(INDEX('C2D_list_curncy'!$D$11:$D$63,MATCH($B48,'C2D_list_curncy'!$B$11:$B$63,0)),3)&amp;"GOV"&amp;AA$6&amp;"YZ=R"</f>
        <v>CLPGOV24YZ=R</v>
      </c>
      <c r="AB48" s="71" t="str">
        <f>LEFT(INDEX('C2D_list_curncy'!$D$11:$D$63,MATCH($B48,'C2D_list_curncy'!$B$11:$B$63,0)),3)&amp;"GOV"&amp;AB$6&amp;"YZ=R"</f>
        <v>CLPGOV25YZ=R</v>
      </c>
      <c r="AC48" s="71" t="str">
        <f>LEFT(INDEX('C2D_list_curncy'!$D$11:$D$63,MATCH($B48,'C2D_list_curncy'!$B$11:$B$63,0)),3)&amp;"GOV"&amp;AC$6&amp;"YZ=R"</f>
        <v>CLPGOV26YZ=R</v>
      </c>
      <c r="AD48" s="71" t="str">
        <f>LEFT(INDEX('C2D_list_curncy'!$D$11:$D$63,MATCH($B48,'C2D_list_curncy'!$B$11:$B$63,0)),3)&amp;"GOV"&amp;AD$6&amp;"YZ=R"</f>
        <v>CLPGOV27YZ=R</v>
      </c>
      <c r="AE48" s="71" t="str">
        <f>LEFT(INDEX('C2D_list_curncy'!$D$11:$D$63,MATCH($B48,'C2D_list_curncy'!$B$11:$B$63,0)),3)&amp;"GOV"&amp;AE$6&amp;"YZ=R"</f>
        <v>CLPGOV28YZ=R</v>
      </c>
      <c r="AF48" s="71" t="str">
        <f>LEFT(INDEX('C2D_list_curncy'!$D$11:$D$63,MATCH($B48,'C2D_list_curncy'!$B$11:$B$63,0)),3)&amp;"GOV"&amp;AF$6&amp;"YZ=R"</f>
        <v>CLPGOV29YZ=R</v>
      </c>
      <c r="AG48" s="71" t="str">
        <f>LEFT(INDEX('C2D_list_curncy'!$D$11:$D$63,MATCH($B48,'C2D_list_curncy'!$B$11:$B$63,0)),3)&amp;"GOV"&amp;AG$6&amp;"YZ=R"</f>
        <v>CLPGOV30YZ=R</v>
      </c>
      <c r="AH48" s="71" t="str">
        <f>LEFT(INDEX('C2D_list_curncy'!$D$11:$D$63,MATCH($B48,'C2D_list_curncy'!$B$11:$B$63,0)),3)&amp;"GOV"&amp;AH$6&amp;"YZ=R"</f>
        <v>CLPGOV31YZ=R</v>
      </c>
      <c r="AI48" s="71" t="str">
        <f>LEFT(INDEX('C2D_list_curncy'!$D$11:$D$63,MATCH($B48,'C2D_list_curncy'!$B$11:$B$63,0)),3)&amp;"GOV"&amp;AI$6&amp;"YZ=R"</f>
        <v>CLPGOV32YZ=R</v>
      </c>
      <c r="AJ48" s="71" t="str">
        <f>LEFT(INDEX('C2D_list_curncy'!$D$11:$D$63,MATCH($B48,'C2D_list_curncy'!$B$11:$B$63,0)),3)&amp;"GOV"&amp;AJ$6&amp;"YZ=R"</f>
        <v>CLPGOV33YZ=R</v>
      </c>
      <c r="AK48" s="71" t="str">
        <f>LEFT(INDEX('C2D_list_curncy'!$D$11:$D$63,MATCH($B48,'C2D_list_curncy'!$B$11:$B$63,0)),3)&amp;"GOV"&amp;AK$6&amp;"YZ=R"</f>
        <v>CLPGOV34YZ=R</v>
      </c>
      <c r="AL48" s="71" t="str">
        <f>LEFT(INDEX('C2D_list_curncy'!$D$11:$D$63,MATCH($B48,'C2D_list_curncy'!$B$11:$B$63,0)),3)&amp;"GOV"&amp;AL$6&amp;"YZ=R"</f>
        <v>CLPGOV35YZ=R</v>
      </c>
      <c r="AM48" s="71" t="str">
        <f>LEFT(INDEX('C2D_list_curncy'!$D$11:$D$63,MATCH($B48,'C2D_list_curncy'!$B$11:$B$63,0)),3)&amp;"GOV"&amp;AM$6&amp;"YZ=R"</f>
        <v>CLPGOV36YZ=R</v>
      </c>
      <c r="AN48" s="71" t="str">
        <f>LEFT(INDEX('C2D_list_curncy'!$D$11:$D$63,MATCH($B48,'C2D_list_curncy'!$B$11:$B$63,0)),3)&amp;"GOV"&amp;AN$6&amp;"YZ=R"</f>
        <v>CLPGOV37YZ=R</v>
      </c>
      <c r="AO48" s="71" t="str">
        <f>LEFT(INDEX('C2D_list_curncy'!$D$11:$D$63,MATCH($B48,'C2D_list_curncy'!$B$11:$B$63,0)),3)&amp;"GOV"&amp;AO$6&amp;"YZ=R"</f>
        <v>CLPGOV38YZ=R</v>
      </c>
      <c r="AP48" s="71" t="str">
        <f>LEFT(INDEX('C2D_list_curncy'!$D$11:$D$63,MATCH($B48,'C2D_list_curncy'!$B$11:$B$63,0)),3)&amp;"GOV"&amp;AP$6&amp;"YZ=R"</f>
        <v>CLPGOV39YZ=R</v>
      </c>
      <c r="AQ48" s="71" t="str">
        <f>LEFT(INDEX('C2D_list_curncy'!$D$11:$D$63,MATCH($B48,'C2D_list_curncy'!$B$11:$B$63,0)),3)&amp;"GOV"&amp;AQ$6&amp;"YZ=R"</f>
        <v>CLPGOV40YZ=R</v>
      </c>
      <c r="AR48" s="71" t="str">
        <f>LEFT(INDEX('C2D_list_curncy'!$D$11:$D$63,MATCH($B48,'C2D_list_curncy'!$B$11:$B$63,0)),3)&amp;"GOV"&amp;AR$6&amp;"YZ=R"</f>
        <v>CLPGOV41YZ=R</v>
      </c>
      <c r="AS48" s="71" t="str">
        <f>LEFT(INDEX('C2D_list_curncy'!$D$11:$D$63,MATCH($B48,'C2D_list_curncy'!$B$11:$B$63,0)),3)&amp;"GOV"&amp;AS$6&amp;"YZ=R"</f>
        <v>CLPGOV42YZ=R</v>
      </c>
      <c r="AT48" s="71" t="str">
        <f>LEFT(INDEX('C2D_list_curncy'!$D$11:$D$63,MATCH($B48,'C2D_list_curncy'!$B$11:$B$63,0)),3)&amp;"GOV"&amp;AT$6&amp;"YZ=R"</f>
        <v>CLPGOV43YZ=R</v>
      </c>
      <c r="AU48" s="71" t="str">
        <f>LEFT(INDEX('C2D_list_curncy'!$D$11:$D$63,MATCH($B48,'C2D_list_curncy'!$B$11:$B$63,0)),3)&amp;"GOV"&amp;AU$6&amp;"YZ=R"</f>
        <v>CLPGOV44YZ=R</v>
      </c>
      <c r="AV48" s="71" t="str">
        <f>LEFT(INDEX('C2D_list_curncy'!$D$11:$D$63,MATCH($B48,'C2D_list_curncy'!$B$11:$B$63,0)),3)&amp;"GOV"&amp;AV$6&amp;"YZ=R"</f>
        <v>CLPGOV45YZ=R</v>
      </c>
      <c r="AW48" s="71" t="str">
        <f>LEFT(INDEX('C2D_list_curncy'!$D$11:$D$63,MATCH($B48,'C2D_list_curncy'!$B$11:$B$63,0)),3)&amp;"GOV"&amp;AW$6&amp;"YZ=R"</f>
        <v>CLPGOV46YZ=R</v>
      </c>
      <c r="AX48" s="71" t="str">
        <f>LEFT(INDEX('C2D_list_curncy'!$D$11:$D$63,MATCH($B48,'C2D_list_curncy'!$B$11:$B$63,0)),3)&amp;"GOV"&amp;AX$6&amp;"YZ=R"</f>
        <v>CLPGOV47YZ=R</v>
      </c>
      <c r="AY48" s="71" t="str">
        <f>LEFT(INDEX('C2D_list_curncy'!$D$11:$D$63,MATCH($B48,'C2D_list_curncy'!$B$11:$B$63,0)),3)&amp;"GOV"&amp;AY$6&amp;"YZ=R"</f>
        <v>CLPGOV48YZ=R</v>
      </c>
      <c r="AZ48" s="71" t="str">
        <f>LEFT(INDEX('C2D_list_curncy'!$D$11:$D$63,MATCH($B48,'C2D_list_curncy'!$B$11:$B$63,0)),3)&amp;"GOV"&amp;AZ$6&amp;"YZ=R"</f>
        <v>CLPGOV49YZ=R</v>
      </c>
      <c r="BA48" s="71" t="str">
        <f>LEFT(INDEX('C2D_list_curncy'!$D$11:$D$63,MATCH($B48,'C2D_list_curncy'!$B$11:$B$63,0)),3)&amp;"GOV"&amp;BA$6&amp;"YZ=R"</f>
        <v>CLPGOV50YZ=R</v>
      </c>
      <c r="BB48" s="71" t="str">
        <f>LEFT(INDEX('C2D_list_curncy'!$D$11:$D$63,MATCH($B48,'C2D_list_curncy'!$B$11:$B$63,0)),3)&amp;"GOV"&amp;BB$6&amp;"YZ=R"</f>
        <v>CLPGOV51YZ=R</v>
      </c>
      <c r="BC48" s="71" t="str">
        <f>LEFT(INDEX('C2D_list_curncy'!$D$11:$D$63,MATCH($B48,'C2D_list_curncy'!$B$11:$B$63,0)),3)&amp;"GOV"&amp;BC$6&amp;"YZ=R"</f>
        <v>CLPGOV52YZ=R</v>
      </c>
      <c r="BD48" s="71" t="str">
        <f>LEFT(INDEX('C2D_list_curncy'!$D$11:$D$63,MATCH($B48,'C2D_list_curncy'!$B$11:$B$63,0)),3)&amp;"GOV"&amp;BD$6&amp;"YZ=R"</f>
        <v>CLPGOV53YZ=R</v>
      </c>
      <c r="BE48" s="71" t="str">
        <f>LEFT(INDEX('C2D_list_curncy'!$D$11:$D$63,MATCH($B48,'C2D_list_curncy'!$B$11:$B$63,0)),3)&amp;"GOV"&amp;BE$6&amp;"YZ=R"</f>
        <v>CLPGOV54YZ=R</v>
      </c>
      <c r="BF48" s="71" t="str">
        <f>LEFT(INDEX('C2D_list_curncy'!$D$11:$D$63,MATCH($B48,'C2D_list_curncy'!$B$11:$B$63,0)),3)&amp;"GOV"&amp;BF$6&amp;"YZ=R"</f>
        <v>CLPGOV55YZ=R</v>
      </c>
      <c r="BG48" s="71" t="str">
        <f>LEFT(INDEX('C2D_list_curncy'!$D$11:$D$63,MATCH($B48,'C2D_list_curncy'!$B$11:$B$63,0)),3)&amp;"GOV"&amp;BG$6&amp;"YZ=R"</f>
        <v>CLPGOV56YZ=R</v>
      </c>
      <c r="BH48" s="71" t="str">
        <f>LEFT(INDEX('C2D_list_curncy'!$D$11:$D$63,MATCH($B48,'C2D_list_curncy'!$B$11:$B$63,0)),3)&amp;"GOV"&amp;BH$6&amp;"YZ=R"</f>
        <v>CLPGOV57YZ=R</v>
      </c>
      <c r="BI48" s="71" t="str">
        <f>LEFT(INDEX('C2D_list_curncy'!$D$11:$D$63,MATCH($B48,'C2D_list_curncy'!$B$11:$B$63,0)),3)&amp;"GOV"&amp;BI$6&amp;"YZ=R"</f>
        <v>CLPGOV58YZ=R</v>
      </c>
      <c r="BJ48" s="71" t="str">
        <f>LEFT(INDEX('C2D_list_curncy'!$D$11:$D$63,MATCH($B48,'C2D_list_curncy'!$B$11:$B$63,0)),3)&amp;"GOV"&amp;BJ$6&amp;"YZ=R"</f>
        <v>CLPGOV59YZ=R</v>
      </c>
      <c r="BK48" s="71" t="str">
        <f>LEFT(INDEX('C2D_list_curncy'!$D$11:$D$63,MATCH($B48,'C2D_list_curncy'!$B$11:$B$63,0)),3)&amp;"GOV"&amp;BK$6&amp;"YZ=R"</f>
        <v>CLPGOV60YZ=R</v>
      </c>
    </row>
    <row r="49" spans="2:63" x14ac:dyDescent="0.25">
      <c r="B49" s="65" t="s">
        <v>546</v>
      </c>
      <c r="C49" s="69">
        <v>39</v>
      </c>
      <c r="D49" s="71" t="str">
        <f>LEFT(INDEX('C2D_list_curncy'!$D$11:$D$63,MATCH($B49,'C2D_list_curncy'!$B$11:$B$63,0)),2)&amp;"GOV"&amp;D$6&amp;"YZ=R"</f>
        <v>CNGOV1YZ=R</v>
      </c>
      <c r="E49" s="71" t="str">
        <f>LEFT(INDEX('C2D_list_curncy'!$D$11:$D$63,MATCH($B49,'C2D_list_curncy'!$B$11:$B$63,0)),2)&amp;"GOV"&amp;E$6&amp;"YZ=R"</f>
        <v>CNGOV2YZ=R</v>
      </c>
      <c r="F49" s="71" t="str">
        <f>LEFT(INDEX('C2D_list_curncy'!$D$11:$D$63,MATCH($B49,'C2D_list_curncy'!$B$11:$B$63,0)),2)&amp;"GOV"&amp;F$6&amp;"YZ=R"</f>
        <v>CNGOV3YZ=R</v>
      </c>
      <c r="G49" s="71" t="str">
        <f>LEFT(INDEX('C2D_list_curncy'!$D$11:$D$63,MATCH($B49,'C2D_list_curncy'!$B$11:$B$63,0)),2)&amp;"GOV"&amp;G$6&amp;"YZ=R"</f>
        <v>CNGOV4YZ=R</v>
      </c>
      <c r="H49" s="71" t="str">
        <f>LEFT(INDEX('C2D_list_curncy'!$D$11:$D$63,MATCH($B49,'C2D_list_curncy'!$B$11:$B$63,0)),2)&amp;"GOV"&amp;H$6&amp;"YZ=R"</f>
        <v>CNGOV5YZ=R</v>
      </c>
      <c r="I49" s="71" t="str">
        <f>LEFT(INDEX('C2D_list_curncy'!$D$11:$D$63,MATCH($B49,'C2D_list_curncy'!$B$11:$B$63,0)),2)&amp;"GOV"&amp;I$6&amp;"YZ=R"</f>
        <v>CNGOV6YZ=R</v>
      </c>
      <c r="J49" s="71" t="str">
        <f>LEFT(INDEX('C2D_list_curncy'!$D$11:$D$63,MATCH($B49,'C2D_list_curncy'!$B$11:$B$63,0)),2)&amp;"GOV"&amp;J$6&amp;"YZ=R"</f>
        <v>CNGOV7YZ=R</v>
      </c>
      <c r="K49" s="71" t="str">
        <f>LEFT(INDEX('C2D_list_curncy'!$D$11:$D$63,MATCH($B49,'C2D_list_curncy'!$B$11:$B$63,0)),2)&amp;"GOV"&amp;K$6&amp;"YZ=R"</f>
        <v>CNGOV8YZ=R</v>
      </c>
      <c r="L49" s="71" t="str">
        <f>LEFT(INDEX('C2D_list_curncy'!$D$11:$D$63,MATCH($B49,'C2D_list_curncy'!$B$11:$B$63,0)),2)&amp;"GOV"&amp;L$6&amp;"YZ=R"</f>
        <v>CNGOV9YZ=R</v>
      </c>
      <c r="M49" s="71" t="str">
        <f>LEFT(INDEX('C2D_list_curncy'!$D$11:$D$63,MATCH($B49,'C2D_list_curncy'!$B$11:$B$63,0)),2)&amp;"GOV"&amp;M$6&amp;"YZ=R"</f>
        <v>CNGOV10YZ=R</v>
      </c>
      <c r="N49" s="71" t="str">
        <f>LEFT(INDEX('C2D_list_curncy'!$D$11:$D$63,MATCH($B49,'C2D_list_curncy'!$B$11:$B$63,0)),2)&amp;"GOV"&amp;N$6&amp;"YZ=R"</f>
        <v>CNGOV11YZ=R</v>
      </c>
      <c r="O49" s="71" t="str">
        <f>LEFT(INDEX('C2D_list_curncy'!$D$11:$D$63,MATCH($B49,'C2D_list_curncy'!$B$11:$B$63,0)),2)&amp;"GOV"&amp;O$6&amp;"YZ=R"</f>
        <v>CNGOV12YZ=R</v>
      </c>
      <c r="P49" s="71" t="str">
        <f>LEFT(INDEX('C2D_list_curncy'!$D$11:$D$63,MATCH($B49,'C2D_list_curncy'!$B$11:$B$63,0)),2)&amp;"GOV"&amp;P$6&amp;"YZ=R"</f>
        <v>CNGOV13YZ=R</v>
      </c>
      <c r="Q49" s="71" t="str">
        <f>LEFT(INDEX('C2D_list_curncy'!$D$11:$D$63,MATCH($B49,'C2D_list_curncy'!$B$11:$B$63,0)),2)&amp;"GOV"&amp;Q$6&amp;"YZ=R"</f>
        <v>CNGOV14YZ=R</v>
      </c>
      <c r="R49" s="71" t="str">
        <f>LEFT(INDEX('C2D_list_curncy'!$D$11:$D$63,MATCH($B49,'C2D_list_curncy'!$B$11:$B$63,0)),2)&amp;"GOV"&amp;R$6&amp;"YZ=R"</f>
        <v>CNGOV15YZ=R</v>
      </c>
      <c r="S49" s="71" t="str">
        <f>LEFT(INDEX('C2D_list_curncy'!$D$11:$D$63,MATCH($B49,'C2D_list_curncy'!$B$11:$B$63,0)),2)&amp;"GOV"&amp;S$6&amp;"YZ=R"</f>
        <v>CNGOV16YZ=R</v>
      </c>
      <c r="T49" s="71" t="str">
        <f>LEFT(INDEX('C2D_list_curncy'!$D$11:$D$63,MATCH($B49,'C2D_list_curncy'!$B$11:$B$63,0)),2)&amp;"GOV"&amp;T$6&amp;"YZ=R"</f>
        <v>CNGOV17YZ=R</v>
      </c>
      <c r="U49" s="71" t="str">
        <f>LEFT(INDEX('C2D_list_curncy'!$D$11:$D$63,MATCH($B49,'C2D_list_curncy'!$B$11:$B$63,0)),2)&amp;"GOV"&amp;U$6&amp;"YZ=R"</f>
        <v>CNGOV18YZ=R</v>
      </c>
      <c r="V49" s="71" t="str">
        <f>LEFT(INDEX('C2D_list_curncy'!$D$11:$D$63,MATCH($B49,'C2D_list_curncy'!$B$11:$B$63,0)),2)&amp;"GOV"&amp;V$6&amp;"YZ=R"</f>
        <v>CNGOV19YZ=R</v>
      </c>
      <c r="W49" s="71" t="str">
        <f>LEFT(INDEX('C2D_list_curncy'!$D$11:$D$63,MATCH($B49,'C2D_list_curncy'!$B$11:$B$63,0)),2)&amp;"GOV"&amp;W$6&amp;"YZ=R"</f>
        <v>CNGOV20YZ=R</v>
      </c>
      <c r="X49" s="71" t="str">
        <f>LEFT(INDEX('C2D_list_curncy'!$D$11:$D$63,MATCH($B49,'C2D_list_curncy'!$B$11:$B$63,0)),2)&amp;"GOV"&amp;X$6&amp;"YZ=R"</f>
        <v>CNGOV21YZ=R</v>
      </c>
      <c r="Y49" s="71" t="str">
        <f>LEFT(INDEX('C2D_list_curncy'!$D$11:$D$63,MATCH($B49,'C2D_list_curncy'!$B$11:$B$63,0)),2)&amp;"GOV"&amp;Y$6&amp;"YZ=R"</f>
        <v>CNGOV22YZ=R</v>
      </c>
      <c r="Z49" s="71" t="str">
        <f>LEFT(INDEX('C2D_list_curncy'!$D$11:$D$63,MATCH($B49,'C2D_list_curncy'!$B$11:$B$63,0)),2)&amp;"GOV"&amp;Z$6&amp;"YZ=R"</f>
        <v>CNGOV23YZ=R</v>
      </c>
      <c r="AA49" s="71" t="str">
        <f>LEFT(INDEX('C2D_list_curncy'!$D$11:$D$63,MATCH($B49,'C2D_list_curncy'!$B$11:$B$63,0)),2)&amp;"GOV"&amp;AA$6&amp;"YZ=R"</f>
        <v>CNGOV24YZ=R</v>
      </c>
      <c r="AB49" s="71" t="str">
        <f>LEFT(INDEX('C2D_list_curncy'!$D$11:$D$63,MATCH($B49,'C2D_list_curncy'!$B$11:$B$63,0)),2)&amp;"GOV"&amp;AB$6&amp;"YZ=R"</f>
        <v>CNGOV25YZ=R</v>
      </c>
      <c r="AC49" s="71" t="str">
        <f>LEFT(INDEX('C2D_list_curncy'!$D$11:$D$63,MATCH($B49,'C2D_list_curncy'!$B$11:$B$63,0)),2)&amp;"GOV"&amp;AC$6&amp;"YZ=R"</f>
        <v>CNGOV26YZ=R</v>
      </c>
      <c r="AD49" s="71" t="str">
        <f>LEFT(INDEX('C2D_list_curncy'!$D$11:$D$63,MATCH($B49,'C2D_list_curncy'!$B$11:$B$63,0)),2)&amp;"GOV"&amp;AD$6&amp;"YZ=R"</f>
        <v>CNGOV27YZ=R</v>
      </c>
      <c r="AE49" s="71" t="str">
        <f>LEFT(INDEX('C2D_list_curncy'!$D$11:$D$63,MATCH($B49,'C2D_list_curncy'!$B$11:$B$63,0)),2)&amp;"GOV"&amp;AE$6&amp;"YZ=R"</f>
        <v>CNGOV28YZ=R</v>
      </c>
      <c r="AF49" s="71" t="str">
        <f>LEFT(INDEX('C2D_list_curncy'!$D$11:$D$63,MATCH($B49,'C2D_list_curncy'!$B$11:$B$63,0)),2)&amp;"GOV"&amp;AF$6&amp;"YZ=R"</f>
        <v>CNGOV29YZ=R</v>
      </c>
      <c r="AG49" s="71" t="str">
        <f>LEFT(INDEX('C2D_list_curncy'!$D$11:$D$63,MATCH($B49,'C2D_list_curncy'!$B$11:$B$63,0)),2)&amp;"GOV"&amp;AG$6&amp;"YZ=R"</f>
        <v>CNGOV30YZ=R</v>
      </c>
      <c r="AH49" s="71" t="str">
        <f>LEFT(INDEX('C2D_list_curncy'!$D$11:$D$63,MATCH($B49,'C2D_list_curncy'!$B$11:$B$63,0)),2)&amp;"GOV"&amp;AH$6&amp;"YZ=R"</f>
        <v>CNGOV31YZ=R</v>
      </c>
      <c r="AI49" s="71" t="str">
        <f>LEFT(INDEX('C2D_list_curncy'!$D$11:$D$63,MATCH($B49,'C2D_list_curncy'!$B$11:$B$63,0)),2)&amp;"GOV"&amp;AI$6&amp;"YZ=R"</f>
        <v>CNGOV32YZ=R</v>
      </c>
      <c r="AJ49" s="71" t="str">
        <f>LEFT(INDEX('C2D_list_curncy'!$D$11:$D$63,MATCH($B49,'C2D_list_curncy'!$B$11:$B$63,0)),2)&amp;"GOV"&amp;AJ$6&amp;"YZ=R"</f>
        <v>CNGOV33YZ=R</v>
      </c>
      <c r="AK49" s="71" t="str">
        <f>LEFT(INDEX('C2D_list_curncy'!$D$11:$D$63,MATCH($B49,'C2D_list_curncy'!$B$11:$B$63,0)),2)&amp;"GOV"&amp;AK$6&amp;"YZ=R"</f>
        <v>CNGOV34YZ=R</v>
      </c>
      <c r="AL49" s="71" t="str">
        <f>LEFT(INDEX('C2D_list_curncy'!$D$11:$D$63,MATCH($B49,'C2D_list_curncy'!$B$11:$B$63,0)),2)&amp;"GOV"&amp;AL$6&amp;"YZ=R"</f>
        <v>CNGOV35YZ=R</v>
      </c>
      <c r="AM49" s="71" t="str">
        <f>LEFT(INDEX('C2D_list_curncy'!$D$11:$D$63,MATCH($B49,'C2D_list_curncy'!$B$11:$B$63,0)),2)&amp;"GOV"&amp;AM$6&amp;"YZ=R"</f>
        <v>CNGOV36YZ=R</v>
      </c>
      <c r="AN49" s="71" t="str">
        <f>LEFT(INDEX('C2D_list_curncy'!$D$11:$D$63,MATCH($B49,'C2D_list_curncy'!$B$11:$B$63,0)),2)&amp;"GOV"&amp;AN$6&amp;"YZ=R"</f>
        <v>CNGOV37YZ=R</v>
      </c>
      <c r="AO49" s="71" t="str">
        <f>LEFT(INDEX('C2D_list_curncy'!$D$11:$D$63,MATCH($B49,'C2D_list_curncy'!$B$11:$B$63,0)),2)&amp;"GOV"&amp;AO$6&amp;"YZ=R"</f>
        <v>CNGOV38YZ=R</v>
      </c>
      <c r="AP49" s="71" t="str">
        <f>LEFT(INDEX('C2D_list_curncy'!$D$11:$D$63,MATCH($B49,'C2D_list_curncy'!$B$11:$B$63,0)),2)&amp;"GOV"&amp;AP$6&amp;"YZ=R"</f>
        <v>CNGOV39YZ=R</v>
      </c>
      <c r="AQ49" s="71" t="str">
        <f>LEFT(INDEX('C2D_list_curncy'!$D$11:$D$63,MATCH($B49,'C2D_list_curncy'!$B$11:$B$63,0)),2)&amp;"GOV"&amp;AQ$6&amp;"YZ=R"</f>
        <v>CNGOV40YZ=R</v>
      </c>
      <c r="AR49" s="71" t="str">
        <f>LEFT(INDEX('C2D_list_curncy'!$D$11:$D$63,MATCH($B49,'C2D_list_curncy'!$B$11:$B$63,0)),2)&amp;"GOV"&amp;AR$6&amp;"YZ=R"</f>
        <v>CNGOV41YZ=R</v>
      </c>
      <c r="AS49" s="71" t="str">
        <f>LEFT(INDEX('C2D_list_curncy'!$D$11:$D$63,MATCH($B49,'C2D_list_curncy'!$B$11:$B$63,0)),2)&amp;"GOV"&amp;AS$6&amp;"YZ=R"</f>
        <v>CNGOV42YZ=R</v>
      </c>
      <c r="AT49" s="71" t="str">
        <f>LEFT(INDEX('C2D_list_curncy'!$D$11:$D$63,MATCH($B49,'C2D_list_curncy'!$B$11:$B$63,0)),2)&amp;"GOV"&amp;AT$6&amp;"YZ=R"</f>
        <v>CNGOV43YZ=R</v>
      </c>
      <c r="AU49" s="71" t="str">
        <f>LEFT(INDEX('C2D_list_curncy'!$D$11:$D$63,MATCH($B49,'C2D_list_curncy'!$B$11:$B$63,0)),2)&amp;"GOV"&amp;AU$6&amp;"YZ=R"</f>
        <v>CNGOV44YZ=R</v>
      </c>
      <c r="AV49" s="71" t="str">
        <f>LEFT(INDEX('C2D_list_curncy'!$D$11:$D$63,MATCH($B49,'C2D_list_curncy'!$B$11:$B$63,0)),2)&amp;"GOV"&amp;AV$6&amp;"YZ=R"</f>
        <v>CNGOV45YZ=R</v>
      </c>
      <c r="AW49" s="71" t="str">
        <f>LEFT(INDEX('C2D_list_curncy'!$D$11:$D$63,MATCH($B49,'C2D_list_curncy'!$B$11:$B$63,0)),2)&amp;"GOV"&amp;AW$6&amp;"YZ=R"</f>
        <v>CNGOV46YZ=R</v>
      </c>
      <c r="AX49" s="71" t="str">
        <f>LEFT(INDEX('C2D_list_curncy'!$D$11:$D$63,MATCH($B49,'C2D_list_curncy'!$B$11:$B$63,0)),2)&amp;"GOV"&amp;AX$6&amp;"YZ=R"</f>
        <v>CNGOV47YZ=R</v>
      </c>
      <c r="AY49" s="71" t="str">
        <f>LEFT(INDEX('C2D_list_curncy'!$D$11:$D$63,MATCH($B49,'C2D_list_curncy'!$B$11:$B$63,0)),2)&amp;"GOV"&amp;AY$6&amp;"YZ=R"</f>
        <v>CNGOV48YZ=R</v>
      </c>
      <c r="AZ49" s="71" t="str">
        <f>LEFT(INDEX('C2D_list_curncy'!$D$11:$D$63,MATCH($B49,'C2D_list_curncy'!$B$11:$B$63,0)),2)&amp;"GOV"&amp;AZ$6&amp;"YZ=R"</f>
        <v>CNGOV49YZ=R</v>
      </c>
      <c r="BA49" s="71" t="str">
        <f>LEFT(INDEX('C2D_list_curncy'!$D$11:$D$63,MATCH($B49,'C2D_list_curncy'!$B$11:$B$63,0)),2)&amp;"GOV"&amp;BA$6&amp;"YZ=R"</f>
        <v>CNGOV50YZ=R</v>
      </c>
      <c r="BB49" s="71" t="str">
        <f>LEFT(INDEX('C2D_list_curncy'!$D$11:$D$63,MATCH($B49,'C2D_list_curncy'!$B$11:$B$63,0)),2)&amp;"GOV"&amp;BB$6&amp;"YZ=R"</f>
        <v>CNGOV51YZ=R</v>
      </c>
      <c r="BC49" s="71" t="str">
        <f>LEFT(INDEX('C2D_list_curncy'!$D$11:$D$63,MATCH($B49,'C2D_list_curncy'!$B$11:$B$63,0)),2)&amp;"GOV"&amp;BC$6&amp;"YZ=R"</f>
        <v>CNGOV52YZ=R</v>
      </c>
      <c r="BD49" s="71" t="str">
        <f>LEFT(INDEX('C2D_list_curncy'!$D$11:$D$63,MATCH($B49,'C2D_list_curncy'!$B$11:$B$63,0)),2)&amp;"GOV"&amp;BD$6&amp;"YZ=R"</f>
        <v>CNGOV53YZ=R</v>
      </c>
      <c r="BE49" s="71" t="str">
        <f>LEFT(INDEX('C2D_list_curncy'!$D$11:$D$63,MATCH($B49,'C2D_list_curncy'!$B$11:$B$63,0)),2)&amp;"GOV"&amp;BE$6&amp;"YZ=R"</f>
        <v>CNGOV54YZ=R</v>
      </c>
      <c r="BF49" s="71" t="str">
        <f>LEFT(INDEX('C2D_list_curncy'!$D$11:$D$63,MATCH($B49,'C2D_list_curncy'!$B$11:$B$63,0)),2)&amp;"GOV"&amp;BF$6&amp;"YZ=R"</f>
        <v>CNGOV55YZ=R</v>
      </c>
      <c r="BG49" s="71" t="str">
        <f>LEFT(INDEX('C2D_list_curncy'!$D$11:$D$63,MATCH($B49,'C2D_list_curncy'!$B$11:$B$63,0)),2)&amp;"GOV"&amp;BG$6&amp;"YZ=R"</f>
        <v>CNGOV56YZ=R</v>
      </c>
      <c r="BH49" s="71" t="str">
        <f>LEFT(INDEX('C2D_list_curncy'!$D$11:$D$63,MATCH($B49,'C2D_list_curncy'!$B$11:$B$63,0)),2)&amp;"GOV"&amp;BH$6&amp;"YZ=R"</f>
        <v>CNGOV57YZ=R</v>
      </c>
      <c r="BI49" s="71" t="str">
        <f>LEFT(INDEX('C2D_list_curncy'!$D$11:$D$63,MATCH($B49,'C2D_list_curncy'!$B$11:$B$63,0)),2)&amp;"GOV"&amp;BI$6&amp;"YZ=R"</f>
        <v>CNGOV58YZ=R</v>
      </c>
      <c r="BJ49" s="71" t="str">
        <f>LEFT(INDEX('C2D_list_curncy'!$D$11:$D$63,MATCH($B49,'C2D_list_curncy'!$B$11:$B$63,0)),2)&amp;"GOV"&amp;BJ$6&amp;"YZ=R"</f>
        <v>CNGOV59YZ=R</v>
      </c>
      <c r="BK49" s="71" t="str">
        <f>LEFT(INDEX('C2D_list_curncy'!$D$11:$D$63,MATCH($B49,'C2D_list_curncy'!$B$11:$B$63,0)),2)&amp;"GOV"&amp;BK$6&amp;"YZ=R"</f>
        <v>CNGOV60YZ=R</v>
      </c>
    </row>
    <row r="50" spans="2:63" x14ac:dyDescent="0.25">
      <c r="B50" s="65" t="s">
        <v>140</v>
      </c>
      <c r="C50" s="69">
        <v>40</v>
      </c>
      <c r="D50" s="71" t="str">
        <f>LEFT(INDEX('C2D_list_curncy'!$D$11:$D$63,MATCH($B50,'C2D_list_curncy'!$B$11:$B$63,0)),2)&amp;"GOV"&amp;D$6&amp;"YZ=R"</f>
        <v>COGOV1YZ=R</v>
      </c>
      <c r="E50" s="71" t="str">
        <f>LEFT(INDEX('C2D_list_curncy'!$D$11:$D$63,MATCH($B50,'C2D_list_curncy'!$B$11:$B$63,0)),2)&amp;"GOV"&amp;E$6&amp;"YZ=R"</f>
        <v>COGOV2YZ=R</v>
      </c>
      <c r="F50" s="71" t="str">
        <f>LEFT(INDEX('C2D_list_curncy'!$D$11:$D$63,MATCH($B50,'C2D_list_curncy'!$B$11:$B$63,0)),2)&amp;"GOV"&amp;F$6&amp;"YZ=R"</f>
        <v>COGOV3YZ=R</v>
      </c>
      <c r="G50" s="71" t="str">
        <f>LEFT(INDEX('C2D_list_curncy'!$D$11:$D$63,MATCH($B50,'C2D_list_curncy'!$B$11:$B$63,0)),2)&amp;"GOV"&amp;G$6&amp;"YZ=R"</f>
        <v>COGOV4YZ=R</v>
      </c>
      <c r="H50" s="71" t="str">
        <f>LEFT(INDEX('C2D_list_curncy'!$D$11:$D$63,MATCH($B50,'C2D_list_curncy'!$B$11:$B$63,0)),2)&amp;"GOV"&amp;H$6&amp;"YZ=R"</f>
        <v>COGOV5YZ=R</v>
      </c>
      <c r="I50" s="71" t="str">
        <f>LEFT(INDEX('C2D_list_curncy'!$D$11:$D$63,MATCH($B50,'C2D_list_curncy'!$B$11:$B$63,0)),2)&amp;"GOV"&amp;I$6&amp;"YZ=R"</f>
        <v>COGOV6YZ=R</v>
      </c>
      <c r="J50" s="71" t="str">
        <f>LEFT(INDEX('C2D_list_curncy'!$D$11:$D$63,MATCH($B50,'C2D_list_curncy'!$B$11:$B$63,0)),2)&amp;"GOV"&amp;J$6&amp;"YZ=R"</f>
        <v>COGOV7YZ=R</v>
      </c>
      <c r="K50" s="71" t="str">
        <f>LEFT(INDEX('C2D_list_curncy'!$D$11:$D$63,MATCH($B50,'C2D_list_curncy'!$B$11:$B$63,0)),2)&amp;"GOV"&amp;K$6&amp;"YZ=R"</f>
        <v>COGOV8YZ=R</v>
      </c>
      <c r="L50" s="71" t="str">
        <f>LEFT(INDEX('C2D_list_curncy'!$D$11:$D$63,MATCH($B50,'C2D_list_curncy'!$B$11:$B$63,0)),2)&amp;"GOV"&amp;L$6&amp;"YZ=R"</f>
        <v>COGOV9YZ=R</v>
      </c>
      <c r="M50" s="71" t="str">
        <f>LEFT(INDEX('C2D_list_curncy'!$D$11:$D$63,MATCH($B50,'C2D_list_curncy'!$B$11:$B$63,0)),2)&amp;"GOV"&amp;M$6&amp;"YZ=R"</f>
        <v>COGOV10YZ=R</v>
      </c>
      <c r="N50" s="71" t="str">
        <f>LEFT(INDEX('C2D_list_curncy'!$D$11:$D$63,MATCH($B50,'C2D_list_curncy'!$B$11:$B$63,0)),2)&amp;"GOV"&amp;N$6&amp;"YZ=R"</f>
        <v>COGOV11YZ=R</v>
      </c>
      <c r="O50" s="71" t="str">
        <f>LEFT(INDEX('C2D_list_curncy'!$D$11:$D$63,MATCH($B50,'C2D_list_curncy'!$B$11:$B$63,0)),2)&amp;"GOV"&amp;O$6&amp;"YZ=R"</f>
        <v>COGOV12YZ=R</v>
      </c>
      <c r="P50" s="71" t="str">
        <f>LEFT(INDEX('C2D_list_curncy'!$D$11:$D$63,MATCH($B50,'C2D_list_curncy'!$B$11:$B$63,0)),2)&amp;"GOV"&amp;P$6&amp;"YZ=R"</f>
        <v>COGOV13YZ=R</v>
      </c>
      <c r="Q50" s="71" t="str">
        <f>LEFT(INDEX('C2D_list_curncy'!$D$11:$D$63,MATCH($B50,'C2D_list_curncy'!$B$11:$B$63,0)),2)&amp;"GOV"&amp;Q$6&amp;"YZ=R"</f>
        <v>COGOV14YZ=R</v>
      </c>
      <c r="R50" s="71" t="str">
        <f>LEFT(INDEX('C2D_list_curncy'!$D$11:$D$63,MATCH($B50,'C2D_list_curncy'!$B$11:$B$63,0)),2)&amp;"GOV"&amp;R$6&amp;"YZ=R"</f>
        <v>COGOV15YZ=R</v>
      </c>
      <c r="S50" s="71" t="str">
        <f>LEFT(INDEX('C2D_list_curncy'!$D$11:$D$63,MATCH($B50,'C2D_list_curncy'!$B$11:$B$63,0)),2)&amp;"GOV"&amp;S$6&amp;"YZ=R"</f>
        <v>COGOV16YZ=R</v>
      </c>
      <c r="T50" s="71" t="str">
        <f>LEFT(INDEX('C2D_list_curncy'!$D$11:$D$63,MATCH($B50,'C2D_list_curncy'!$B$11:$B$63,0)),2)&amp;"GOV"&amp;T$6&amp;"YZ=R"</f>
        <v>COGOV17YZ=R</v>
      </c>
      <c r="U50" s="71" t="str">
        <f>LEFT(INDEX('C2D_list_curncy'!$D$11:$D$63,MATCH($B50,'C2D_list_curncy'!$B$11:$B$63,0)),2)&amp;"GOV"&amp;U$6&amp;"YZ=R"</f>
        <v>COGOV18YZ=R</v>
      </c>
      <c r="V50" s="71" t="str">
        <f>LEFT(INDEX('C2D_list_curncy'!$D$11:$D$63,MATCH($B50,'C2D_list_curncy'!$B$11:$B$63,0)),2)&amp;"GOV"&amp;V$6&amp;"YZ=R"</f>
        <v>COGOV19YZ=R</v>
      </c>
      <c r="W50" s="71" t="str">
        <f>LEFT(INDEX('C2D_list_curncy'!$D$11:$D$63,MATCH($B50,'C2D_list_curncy'!$B$11:$B$63,0)),2)&amp;"GOV"&amp;W$6&amp;"YZ=R"</f>
        <v>COGOV20YZ=R</v>
      </c>
      <c r="X50" s="71" t="str">
        <f>LEFT(INDEX('C2D_list_curncy'!$D$11:$D$63,MATCH($B50,'C2D_list_curncy'!$B$11:$B$63,0)),2)&amp;"GOV"&amp;X$6&amp;"YZ=R"</f>
        <v>COGOV21YZ=R</v>
      </c>
      <c r="Y50" s="71" t="str">
        <f>LEFT(INDEX('C2D_list_curncy'!$D$11:$D$63,MATCH($B50,'C2D_list_curncy'!$B$11:$B$63,0)),2)&amp;"GOV"&amp;Y$6&amp;"YZ=R"</f>
        <v>COGOV22YZ=R</v>
      </c>
      <c r="Z50" s="71" t="str">
        <f>LEFT(INDEX('C2D_list_curncy'!$D$11:$D$63,MATCH($B50,'C2D_list_curncy'!$B$11:$B$63,0)),2)&amp;"GOV"&amp;Z$6&amp;"YZ=R"</f>
        <v>COGOV23YZ=R</v>
      </c>
      <c r="AA50" s="71" t="str">
        <f>LEFT(INDEX('C2D_list_curncy'!$D$11:$D$63,MATCH($B50,'C2D_list_curncy'!$B$11:$B$63,0)),2)&amp;"GOV"&amp;AA$6&amp;"YZ=R"</f>
        <v>COGOV24YZ=R</v>
      </c>
      <c r="AB50" s="71" t="str">
        <f>LEFT(INDEX('C2D_list_curncy'!$D$11:$D$63,MATCH($B50,'C2D_list_curncy'!$B$11:$B$63,0)),2)&amp;"GOV"&amp;AB$6&amp;"YZ=R"</f>
        <v>COGOV25YZ=R</v>
      </c>
      <c r="AC50" s="71" t="str">
        <f>LEFT(INDEX('C2D_list_curncy'!$D$11:$D$63,MATCH($B50,'C2D_list_curncy'!$B$11:$B$63,0)),2)&amp;"GOV"&amp;AC$6&amp;"YZ=R"</f>
        <v>COGOV26YZ=R</v>
      </c>
      <c r="AD50" s="71" t="str">
        <f>LEFT(INDEX('C2D_list_curncy'!$D$11:$D$63,MATCH($B50,'C2D_list_curncy'!$B$11:$B$63,0)),2)&amp;"GOV"&amp;AD$6&amp;"YZ=R"</f>
        <v>COGOV27YZ=R</v>
      </c>
      <c r="AE50" s="71" t="str">
        <f>LEFT(INDEX('C2D_list_curncy'!$D$11:$D$63,MATCH($B50,'C2D_list_curncy'!$B$11:$B$63,0)),2)&amp;"GOV"&amp;AE$6&amp;"YZ=R"</f>
        <v>COGOV28YZ=R</v>
      </c>
      <c r="AF50" s="71" t="str">
        <f>LEFT(INDEX('C2D_list_curncy'!$D$11:$D$63,MATCH($B50,'C2D_list_curncy'!$B$11:$B$63,0)),2)&amp;"GOV"&amp;AF$6&amp;"YZ=R"</f>
        <v>COGOV29YZ=R</v>
      </c>
      <c r="AG50" s="71" t="str">
        <f>LEFT(INDEX('C2D_list_curncy'!$D$11:$D$63,MATCH($B50,'C2D_list_curncy'!$B$11:$B$63,0)),2)&amp;"GOV"&amp;AG$6&amp;"YZ=R"</f>
        <v>COGOV30YZ=R</v>
      </c>
      <c r="AH50" s="71" t="str">
        <f>LEFT(INDEX('C2D_list_curncy'!$D$11:$D$63,MATCH($B50,'C2D_list_curncy'!$B$11:$B$63,0)),2)&amp;"GOV"&amp;AH$6&amp;"YZ=R"</f>
        <v>COGOV31YZ=R</v>
      </c>
      <c r="AI50" s="71" t="str">
        <f>LEFT(INDEX('C2D_list_curncy'!$D$11:$D$63,MATCH($B50,'C2D_list_curncy'!$B$11:$B$63,0)),2)&amp;"GOV"&amp;AI$6&amp;"YZ=R"</f>
        <v>COGOV32YZ=R</v>
      </c>
      <c r="AJ50" s="71" t="str">
        <f>LEFT(INDEX('C2D_list_curncy'!$D$11:$D$63,MATCH($B50,'C2D_list_curncy'!$B$11:$B$63,0)),2)&amp;"GOV"&amp;AJ$6&amp;"YZ=R"</f>
        <v>COGOV33YZ=R</v>
      </c>
      <c r="AK50" s="71" t="str">
        <f>LEFT(INDEX('C2D_list_curncy'!$D$11:$D$63,MATCH($B50,'C2D_list_curncy'!$B$11:$B$63,0)),2)&amp;"GOV"&amp;AK$6&amp;"YZ=R"</f>
        <v>COGOV34YZ=R</v>
      </c>
      <c r="AL50" s="71" t="str">
        <f>LEFT(INDEX('C2D_list_curncy'!$D$11:$D$63,MATCH($B50,'C2D_list_curncy'!$B$11:$B$63,0)),2)&amp;"GOV"&amp;AL$6&amp;"YZ=R"</f>
        <v>COGOV35YZ=R</v>
      </c>
      <c r="AM50" s="71" t="str">
        <f>LEFT(INDEX('C2D_list_curncy'!$D$11:$D$63,MATCH($B50,'C2D_list_curncy'!$B$11:$B$63,0)),2)&amp;"GOV"&amp;AM$6&amp;"YZ=R"</f>
        <v>COGOV36YZ=R</v>
      </c>
      <c r="AN50" s="71" t="str">
        <f>LEFT(INDEX('C2D_list_curncy'!$D$11:$D$63,MATCH($B50,'C2D_list_curncy'!$B$11:$B$63,0)),2)&amp;"GOV"&amp;AN$6&amp;"YZ=R"</f>
        <v>COGOV37YZ=R</v>
      </c>
      <c r="AO50" s="71" t="str">
        <f>LEFT(INDEX('C2D_list_curncy'!$D$11:$D$63,MATCH($B50,'C2D_list_curncy'!$B$11:$B$63,0)),2)&amp;"GOV"&amp;AO$6&amp;"YZ=R"</f>
        <v>COGOV38YZ=R</v>
      </c>
      <c r="AP50" s="71" t="str">
        <f>LEFT(INDEX('C2D_list_curncy'!$D$11:$D$63,MATCH($B50,'C2D_list_curncy'!$B$11:$B$63,0)),2)&amp;"GOV"&amp;AP$6&amp;"YZ=R"</f>
        <v>COGOV39YZ=R</v>
      </c>
      <c r="AQ50" s="71" t="str">
        <f>LEFT(INDEX('C2D_list_curncy'!$D$11:$D$63,MATCH($B50,'C2D_list_curncy'!$B$11:$B$63,0)),2)&amp;"GOV"&amp;AQ$6&amp;"YZ=R"</f>
        <v>COGOV40YZ=R</v>
      </c>
      <c r="AR50" s="71" t="str">
        <f>LEFT(INDEX('C2D_list_curncy'!$D$11:$D$63,MATCH($B50,'C2D_list_curncy'!$B$11:$B$63,0)),2)&amp;"GOV"&amp;AR$6&amp;"YZ=R"</f>
        <v>COGOV41YZ=R</v>
      </c>
      <c r="AS50" s="71" t="str">
        <f>LEFT(INDEX('C2D_list_curncy'!$D$11:$D$63,MATCH($B50,'C2D_list_curncy'!$B$11:$B$63,0)),2)&amp;"GOV"&amp;AS$6&amp;"YZ=R"</f>
        <v>COGOV42YZ=R</v>
      </c>
      <c r="AT50" s="71" t="str">
        <f>LEFT(INDEX('C2D_list_curncy'!$D$11:$D$63,MATCH($B50,'C2D_list_curncy'!$B$11:$B$63,0)),2)&amp;"GOV"&amp;AT$6&amp;"YZ=R"</f>
        <v>COGOV43YZ=R</v>
      </c>
      <c r="AU50" s="71" t="str">
        <f>LEFT(INDEX('C2D_list_curncy'!$D$11:$D$63,MATCH($B50,'C2D_list_curncy'!$B$11:$B$63,0)),2)&amp;"GOV"&amp;AU$6&amp;"YZ=R"</f>
        <v>COGOV44YZ=R</v>
      </c>
      <c r="AV50" s="71" t="str">
        <f>LEFT(INDEX('C2D_list_curncy'!$D$11:$D$63,MATCH($B50,'C2D_list_curncy'!$B$11:$B$63,0)),2)&amp;"GOV"&amp;AV$6&amp;"YZ=R"</f>
        <v>COGOV45YZ=R</v>
      </c>
      <c r="AW50" s="71" t="str">
        <f>LEFT(INDEX('C2D_list_curncy'!$D$11:$D$63,MATCH($B50,'C2D_list_curncy'!$B$11:$B$63,0)),2)&amp;"GOV"&amp;AW$6&amp;"YZ=R"</f>
        <v>COGOV46YZ=R</v>
      </c>
      <c r="AX50" s="71" t="str">
        <f>LEFT(INDEX('C2D_list_curncy'!$D$11:$D$63,MATCH($B50,'C2D_list_curncy'!$B$11:$B$63,0)),2)&amp;"GOV"&amp;AX$6&amp;"YZ=R"</f>
        <v>COGOV47YZ=R</v>
      </c>
      <c r="AY50" s="71" t="str">
        <f>LEFT(INDEX('C2D_list_curncy'!$D$11:$D$63,MATCH($B50,'C2D_list_curncy'!$B$11:$B$63,0)),2)&amp;"GOV"&amp;AY$6&amp;"YZ=R"</f>
        <v>COGOV48YZ=R</v>
      </c>
      <c r="AZ50" s="71" t="str">
        <f>LEFT(INDEX('C2D_list_curncy'!$D$11:$D$63,MATCH($B50,'C2D_list_curncy'!$B$11:$B$63,0)),2)&amp;"GOV"&amp;AZ$6&amp;"YZ=R"</f>
        <v>COGOV49YZ=R</v>
      </c>
      <c r="BA50" s="71" t="str">
        <f>LEFT(INDEX('C2D_list_curncy'!$D$11:$D$63,MATCH($B50,'C2D_list_curncy'!$B$11:$B$63,0)),2)&amp;"GOV"&amp;BA$6&amp;"YZ=R"</f>
        <v>COGOV50YZ=R</v>
      </c>
      <c r="BB50" s="71" t="str">
        <f>LEFT(INDEX('C2D_list_curncy'!$D$11:$D$63,MATCH($B50,'C2D_list_curncy'!$B$11:$B$63,0)),2)&amp;"GOV"&amp;BB$6&amp;"YZ=R"</f>
        <v>COGOV51YZ=R</v>
      </c>
      <c r="BC50" s="71" t="str">
        <f>LEFT(INDEX('C2D_list_curncy'!$D$11:$D$63,MATCH($B50,'C2D_list_curncy'!$B$11:$B$63,0)),2)&amp;"GOV"&amp;BC$6&amp;"YZ=R"</f>
        <v>COGOV52YZ=R</v>
      </c>
      <c r="BD50" s="71" t="str">
        <f>LEFT(INDEX('C2D_list_curncy'!$D$11:$D$63,MATCH($B50,'C2D_list_curncy'!$B$11:$B$63,0)),2)&amp;"GOV"&amp;BD$6&amp;"YZ=R"</f>
        <v>COGOV53YZ=R</v>
      </c>
      <c r="BE50" s="71" t="str">
        <f>LEFT(INDEX('C2D_list_curncy'!$D$11:$D$63,MATCH($B50,'C2D_list_curncy'!$B$11:$B$63,0)),2)&amp;"GOV"&amp;BE$6&amp;"YZ=R"</f>
        <v>COGOV54YZ=R</v>
      </c>
      <c r="BF50" s="71" t="str">
        <f>LEFT(INDEX('C2D_list_curncy'!$D$11:$D$63,MATCH($B50,'C2D_list_curncy'!$B$11:$B$63,0)),2)&amp;"GOV"&amp;BF$6&amp;"YZ=R"</f>
        <v>COGOV55YZ=R</v>
      </c>
      <c r="BG50" s="71" t="str">
        <f>LEFT(INDEX('C2D_list_curncy'!$D$11:$D$63,MATCH($B50,'C2D_list_curncy'!$B$11:$B$63,0)),2)&amp;"GOV"&amp;BG$6&amp;"YZ=R"</f>
        <v>COGOV56YZ=R</v>
      </c>
      <c r="BH50" s="71" t="str">
        <f>LEFT(INDEX('C2D_list_curncy'!$D$11:$D$63,MATCH($B50,'C2D_list_curncy'!$B$11:$B$63,0)),2)&amp;"GOV"&amp;BH$6&amp;"YZ=R"</f>
        <v>COGOV57YZ=R</v>
      </c>
      <c r="BI50" s="71" t="str">
        <f>LEFT(INDEX('C2D_list_curncy'!$D$11:$D$63,MATCH($B50,'C2D_list_curncy'!$B$11:$B$63,0)),2)&amp;"GOV"&amp;BI$6&amp;"YZ=R"</f>
        <v>COGOV58YZ=R</v>
      </c>
      <c r="BJ50" s="71" t="str">
        <f>LEFT(INDEX('C2D_list_curncy'!$D$11:$D$63,MATCH($B50,'C2D_list_curncy'!$B$11:$B$63,0)),2)&amp;"GOV"&amp;BJ$6&amp;"YZ=R"</f>
        <v>COGOV59YZ=R</v>
      </c>
      <c r="BK50" s="71" t="str">
        <f>LEFT(INDEX('C2D_list_curncy'!$D$11:$D$63,MATCH($B50,'C2D_list_curncy'!$B$11:$B$63,0)),2)&amp;"GOV"&amp;BK$6&amp;"YZ=R"</f>
        <v>COGOV60YZ=R</v>
      </c>
    </row>
    <row r="51" spans="2:63" x14ac:dyDescent="0.25">
      <c r="B51" s="65" t="s">
        <v>40</v>
      </c>
      <c r="C51" s="69">
        <v>41</v>
      </c>
      <c r="D51" s="71" t="str">
        <f>LEFT(INDEX('C2D_list_curncy'!$D$11:$D$63,MATCH($B51,'C2D_list_curncy'!$B$11:$B$63,0)),2)&amp;"GOV"&amp;D$6&amp;"YZ=R"</f>
        <v>HKGOV1YZ=R</v>
      </c>
      <c r="E51" s="71" t="str">
        <f>LEFT(INDEX('C2D_list_curncy'!$D$11:$D$63,MATCH($B51,'C2D_list_curncy'!$B$11:$B$63,0)),2)&amp;"GOV"&amp;E$6&amp;"YZ=R"</f>
        <v>HKGOV2YZ=R</v>
      </c>
      <c r="F51" s="71" t="str">
        <f>LEFT(INDEX('C2D_list_curncy'!$D$11:$D$63,MATCH($B51,'C2D_list_curncy'!$B$11:$B$63,0)),2)&amp;"GOV"&amp;F$6&amp;"YZ=R"</f>
        <v>HKGOV3YZ=R</v>
      </c>
      <c r="G51" s="71" t="str">
        <f>LEFT(INDEX('C2D_list_curncy'!$D$11:$D$63,MATCH($B51,'C2D_list_curncy'!$B$11:$B$63,0)),2)&amp;"GOV"&amp;G$6&amp;"YZ=R"</f>
        <v>HKGOV4YZ=R</v>
      </c>
      <c r="H51" s="71" t="str">
        <f>LEFT(INDEX('C2D_list_curncy'!$D$11:$D$63,MATCH($B51,'C2D_list_curncy'!$B$11:$B$63,0)),2)&amp;"GOV"&amp;H$6&amp;"YZ=R"</f>
        <v>HKGOV5YZ=R</v>
      </c>
      <c r="I51" s="71" t="str">
        <f>LEFT(INDEX('C2D_list_curncy'!$D$11:$D$63,MATCH($B51,'C2D_list_curncy'!$B$11:$B$63,0)),2)&amp;"GOV"&amp;I$6&amp;"YZ=R"</f>
        <v>HKGOV6YZ=R</v>
      </c>
      <c r="J51" s="71" t="str">
        <f>LEFT(INDEX('C2D_list_curncy'!$D$11:$D$63,MATCH($B51,'C2D_list_curncy'!$B$11:$B$63,0)),2)&amp;"GOV"&amp;J$6&amp;"YZ=R"</f>
        <v>HKGOV7YZ=R</v>
      </c>
      <c r="K51" s="71" t="str">
        <f>LEFT(INDEX('C2D_list_curncy'!$D$11:$D$63,MATCH($B51,'C2D_list_curncy'!$B$11:$B$63,0)),2)&amp;"GOV"&amp;K$6&amp;"YZ=R"</f>
        <v>HKGOV8YZ=R</v>
      </c>
      <c r="L51" s="71" t="str">
        <f>LEFT(INDEX('C2D_list_curncy'!$D$11:$D$63,MATCH($B51,'C2D_list_curncy'!$B$11:$B$63,0)),2)&amp;"GOV"&amp;L$6&amp;"YZ=R"</f>
        <v>HKGOV9YZ=R</v>
      </c>
      <c r="M51" s="71" t="str">
        <f>LEFT(INDEX('C2D_list_curncy'!$D$11:$D$63,MATCH($B51,'C2D_list_curncy'!$B$11:$B$63,0)),2)&amp;"GOV"&amp;M$6&amp;"YZ=R"</f>
        <v>HKGOV10YZ=R</v>
      </c>
      <c r="N51" s="71" t="str">
        <f>LEFT(INDEX('C2D_list_curncy'!$D$11:$D$63,MATCH($B51,'C2D_list_curncy'!$B$11:$B$63,0)),2)&amp;"GOV"&amp;N$6&amp;"YZ=R"</f>
        <v>HKGOV11YZ=R</v>
      </c>
      <c r="O51" s="71" t="str">
        <f>LEFT(INDEX('C2D_list_curncy'!$D$11:$D$63,MATCH($B51,'C2D_list_curncy'!$B$11:$B$63,0)),2)&amp;"GOV"&amp;O$6&amp;"YZ=R"</f>
        <v>HKGOV12YZ=R</v>
      </c>
      <c r="P51" s="71" t="str">
        <f>LEFT(INDEX('C2D_list_curncy'!$D$11:$D$63,MATCH($B51,'C2D_list_curncy'!$B$11:$B$63,0)),2)&amp;"GOV"&amp;P$6&amp;"YZ=R"</f>
        <v>HKGOV13YZ=R</v>
      </c>
      <c r="Q51" s="71" t="str">
        <f>LEFT(INDEX('C2D_list_curncy'!$D$11:$D$63,MATCH($B51,'C2D_list_curncy'!$B$11:$B$63,0)),2)&amp;"GOV"&amp;Q$6&amp;"YZ=R"</f>
        <v>HKGOV14YZ=R</v>
      </c>
      <c r="R51" s="71" t="str">
        <f>LEFT(INDEX('C2D_list_curncy'!$D$11:$D$63,MATCH($B51,'C2D_list_curncy'!$B$11:$B$63,0)),2)&amp;"GOV"&amp;R$6&amp;"YZ=R"</f>
        <v>HKGOV15YZ=R</v>
      </c>
      <c r="S51" s="71" t="str">
        <f>LEFT(INDEX('C2D_list_curncy'!$D$11:$D$63,MATCH($B51,'C2D_list_curncy'!$B$11:$B$63,0)),2)&amp;"GOV"&amp;S$6&amp;"YZ=R"</f>
        <v>HKGOV16YZ=R</v>
      </c>
      <c r="T51" s="71" t="str">
        <f>LEFT(INDEX('C2D_list_curncy'!$D$11:$D$63,MATCH($B51,'C2D_list_curncy'!$B$11:$B$63,0)),2)&amp;"GOV"&amp;T$6&amp;"YZ=R"</f>
        <v>HKGOV17YZ=R</v>
      </c>
      <c r="U51" s="71" t="str">
        <f>LEFT(INDEX('C2D_list_curncy'!$D$11:$D$63,MATCH($B51,'C2D_list_curncy'!$B$11:$B$63,0)),2)&amp;"GOV"&amp;U$6&amp;"YZ=R"</f>
        <v>HKGOV18YZ=R</v>
      </c>
      <c r="V51" s="71" t="str">
        <f>LEFT(INDEX('C2D_list_curncy'!$D$11:$D$63,MATCH($B51,'C2D_list_curncy'!$B$11:$B$63,0)),2)&amp;"GOV"&amp;V$6&amp;"YZ=R"</f>
        <v>HKGOV19YZ=R</v>
      </c>
      <c r="W51" s="71" t="str">
        <f>LEFT(INDEX('C2D_list_curncy'!$D$11:$D$63,MATCH($B51,'C2D_list_curncy'!$B$11:$B$63,0)),2)&amp;"GOV"&amp;W$6&amp;"YZ=R"</f>
        <v>HKGOV20YZ=R</v>
      </c>
      <c r="X51" s="71" t="str">
        <f>LEFT(INDEX('C2D_list_curncy'!$D$11:$D$63,MATCH($B51,'C2D_list_curncy'!$B$11:$B$63,0)),2)&amp;"GOV"&amp;X$6&amp;"YZ=R"</f>
        <v>HKGOV21YZ=R</v>
      </c>
      <c r="Y51" s="71" t="str">
        <f>LEFT(INDEX('C2D_list_curncy'!$D$11:$D$63,MATCH($B51,'C2D_list_curncy'!$B$11:$B$63,0)),2)&amp;"GOV"&amp;Y$6&amp;"YZ=R"</f>
        <v>HKGOV22YZ=R</v>
      </c>
      <c r="Z51" s="71" t="str">
        <f>LEFT(INDEX('C2D_list_curncy'!$D$11:$D$63,MATCH($B51,'C2D_list_curncy'!$B$11:$B$63,0)),2)&amp;"GOV"&amp;Z$6&amp;"YZ=R"</f>
        <v>HKGOV23YZ=R</v>
      </c>
      <c r="AA51" s="71" t="str">
        <f>LEFT(INDEX('C2D_list_curncy'!$D$11:$D$63,MATCH($B51,'C2D_list_curncy'!$B$11:$B$63,0)),2)&amp;"GOV"&amp;AA$6&amp;"YZ=R"</f>
        <v>HKGOV24YZ=R</v>
      </c>
      <c r="AB51" s="71" t="str">
        <f>LEFT(INDEX('C2D_list_curncy'!$D$11:$D$63,MATCH($B51,'C2D_list_curncy'!$B$11:$B$63,0)),2)&amp;"GOV"&amp;AB$6&amp;"YZ=R"</f>
        <v>HKGOV25YZ=R</v>
      </c>
      <c r="AC51" s="71" t="str">
        <f>LEFT(INDEX('C2D_list_curncy'!$D$11:$D$63,MATCH($B51,'C2D_list_curncy'!$B$11:$B$63,0)),2)&amp;"GOV"&amp;AC$6&amp;"YZ=R"</f>
        <v>HKGOV26YZ=R</v>
      </c>
      <c r="AD51" s="71" t="str">
        <f>LEFT(INDEX('C2D_list_curncy'!$D$11:$D$63,MATCH($B51,'C2D_list_curncy'!$B$11:$B$63,0)),2)&amp;"GOV"&amp;AD$6&amp;"YZ=R"</f>
        <v>HKGOV27YZ=R</v>
      </c>
      <c r="AE51" s="71" t="str">
        <f>LEFT(INDEX('C2D_list_curncy'!$D$11:$D$63,MATCH($B51,'C2D_list_curncy'!$B$11:$B$63,0)),2)&amp;"GOV"&amp;AE$6&amp;"YZ=R"</f>
        <v>HKGOV28YZ=R</v>
      </c>
      <c r="AF51" s="71" t="str">
        <f>LEFT(INDEX('C2D_list_curncy'!$D$11:$D$63,MATCH($B51,'C2D_list_curncy'!$B$11:$B$63,0)),2)&amp;"GOV"&amp;AF$6&amp;"YZ=R"</f>
        <v>HKGOV29YZ=R</v>
      </c>
      <c r="AG51" s="71" t="str">
        <f>LEFT(INDEX('C2D_list_curncy'!$D$11:$D$63,MATCH($B51,'C2D_list_curncy'!$B$11:$B$63,0)),2)&amp;"GOV"&amp;AG$6&amp;"YZ=R"</f>
        <v>HKGOV30YZ=R</v>
      </c>
      <c r="AH51" s="71" t="str">
        <f>LEFT(INDEX('C2D_list_curncy'!$D$11:$D$63,MATCH($B51,'C2D_list_curncy'!$B$11:$B$63,0)),2)&amp;"GOV"&amp;AH$6&amp;"YZ=R"</f>
        <v>HKGOV31YZ=R</v>
      </c>
      <c r="AI51" s="71" t="str">
        <f>LEFT(INDEX('C2D_list_curncy'!$D$11:$D$63,MATCH($B51,'C2D_list_curncy'!$B$11:$B$63,0)),2)&amp;"GOV"&amp;AI$6&amp;"YZ=R"</f>
        <v>HKGOV32YZ=R</v>
      </c>
      <c r="AJ51" s="71" t="str">
        <f>LEFT(INDEX('C2D_list_curncy'!$D$11:$D$63,MATCH($B51,'C2D_list_curncy'!$B$11:$B$63,0)),2)&amp;"GOV"&amp;AJ$6&amp;"YZ=R"</f>
        <v>HKGOV33YZ=R</v>
      </c>
      <c r="AK51" s="71" t="str">
        <f>LEFT(INDEX('C2D_list_curncy'!$D$11:$D$63,MATCH($B51,'C2D_list_curncy'!$B$11:$B$63,0)),2)&amp;"GOV"&amp;AK$6&amp;"YZ=R"</f>
        <v>HKGOV34YZ=R</v>
      </c>
      <c r="AL51" s="71" t="str">
        <f>LEFT(INDEX('C2D_list_curncy'!$D$11:$D$63,MATCH($B51,'C2D_list_curncy'!$B$11:$B$63,0)),2)&amp;"GOV"&amp;AL$6&amp;"YZ=R"</f>
        <v>HKGOV35YZ=R</v>
      </c>
      <c r="AM51" s="71" t="str">
        <f>LEFT(INDEX('C2D_list_curncy'!$D$11:$D$63,MATCH($B51,'C2D_list_curncy'!$B$11:$B$63,0)),2)&amp;"GOV"&amp;AM$6&amp;"YZ=R"</f>
        <v>HKGOV36YZ=R</v>
      </c>
      <c r="AN51" s="71" t="str">
        <f>LEFT(INDEX('C2D_list_curncy'!$D$11:$D$63,MATCH($B51,'C2D_list_curncy'!$B$11:$B$63,0)),2)&amp;"GOV"&amp;AN$6&amp;"YZ=R"</f>
        <v>HKGOV37YZ=R</v>
      </c>
      <c r="AO51" s="71" t="str">
        <f>LEFT(INDEX('C2D_list_curncy'!$D$11:$D$63,MATCH($B51,'C2D_list_curncy'!$B$11:$B$63,0)),2)&amp;"GOV"&amp;AO$6&amp;"YZ=R"</f>
        <v>HKGOV38YZ=R</v>
      </c>
      <c r="AP51" s="71" t="str">
        <f>LEFT(INDEX('C2D_list_curncy'!$D$11:$D$63,MATCH($B51,'C2D_list_curncy'!$B$11:$B$63,0)),2)&amp;"GOV"&amp;AP$6&amp;"YZ=R"</f>
        <v>HKGOV39YZ=R</v>
      </c>
      <c r="AQ51" s="71" t="str">
        <f>LEFT(INDEX('C2D_list_curncy'!$D$11:$D$63,MATCH($B51,'C2D_list_curncy'!$B$11:$B$63,0)),2)&amp;"GOV"&amp;AQ$6&amp;"YZ=R"</f>
        <v>HKGOV40YZ=R</v>
      </c>
      <c r="AR51" s="71" t="str">
        <f>LEFT(INDEX('C2D_list_curncy'!$D$11:$D$63,MATCH($B51,'C2D_list_curncy'!$B$11:$B$63,0)),2)&amp;"GOV"&amp;AR$6&amp;"YZ=R"</f>
        <v>HKGOV41YZ=R</v>
      </c>
      <c r="AS51" s="71" t="str">
        <f>LEFT(INDEX('C2D_list_curncy'!$D$11:$D$63,MATCH($B51,'C2D_list_curncy'!$B$11:$B$63,0)),2)&amp;"GOV"&amp;AS$6&amp;"YZ=R"</f>
        <v>HKGOV42YZ=R</v>
      </c>
      <c r="AT51" s="71" t="str">
        <f>LEFT(INDEX('C2D_list_curncy'!$D$11:$D$63,MATCH($B51,'C2D_list_curncy'!$B$11:$B$63,0)),2)&amp;"GOV"&amp;AT$6&amp;"YZ=R"</f>
        <v>HKGOV43YZ=R</v>
      </c>
      <c r="AU51" s="71" t="str">
        <f>LEFT(INDEX('C2D_list_curncy'!$D$11:$D$63,MATCH($B51,'C2D_list_curncy'!$B$11:$B$63,0)),2)&amp;"GOV"&amp;AU$6&amp;"YZ=R"</f>
        <v>HKGOV44YZ=R</v>
      </c>
      <c r="AV51" s="71" t="str">
        <f>LEFT(INDEX('C2D_list_curncy'!$D$11:$D$63,MATCH($B51,'C2D_list_curncy'!$B$11:$B$63,0)),2)&amp;"GOV"&amp;AV$6&amp;"YZ=R"</f>
        <v>HKGOV45YZ=R</v>
      </c>
      <c r="AW51" s="71" t="str">
        <f>LEFT(INDEX('C2D_list_curncy'!$D$11:$D$63,MATCH($B51,'C2D_list_curncy'!$B$11:$B$63,0)),2)&amp;"GOV"&amp;AW$6&amp;"YZ=R"</f>
        <v>HKGOV46YZ=R</v>
      </c>
      <c r="AX51" s="71" t="str">
        <f>LEFT(INDEX('C2D_list_curncy'!$D$11:$D$63,MATCH($B51,'C2D_list_curncy'!$B$11:$B$63,0)),2)&amp;"GOV"&amp;AX$6&amp;"YZ=R"</f>
        <v>HKGOV47YZ=R</v>
      </c>
      <c r="AY51" s="71" t="str">
        <f>LEFT(INDEX('C2D_list_curncy'!$D$11:$D$63,MATCH($B51,'C2D_list_curncy'!$B$11:$B$63,0)),2)&amp;"GOV"&amp;AY$6&amp;"YZ=R"</f>
        <v>HKGOV48YZ=R</v>
      </c>
      <c r="AZ51" s="71" t="str">
        <f>LEFT(INDEX('C2D_list_curncy'!$D$11:$D$63,MATCH($B51,'C2D_list_curncy'!$B$11:$B$63,0)),2)&amp;"GOV"&amp;AZ$6&amp;"YZ=R"</f>
        <v>HKGOV49YZ=R</v>
      </c>
      <c r="BA51" s="71" t="str">
        <f>LEFT(INDEX('C2D_list_curncy'!$D$11:$D$63,MATCH($B51,'C2D_list_curncy'!$B$11:$B$63,0)),2)&amp;"GOV"&amp;BA$6&amp;"YZ=R"</f>
        <v>HKGOV50YZ=R</v>
      </c>
      <c r="BB51" s="71" t="str">
        <f>LEFT(INDEX('C2D_list_curncy'!$D$11:$D$63,MATCH($B51,'C2D_list_curncy'!$B$11:$B$63,0)),2)&amp;"GOV"&amp;BB$6&amp;"YZ=R"</f>
        <v>HKGOV51YZ=R</v>
      </c>
      <c r="BC51" s="71" t="str">
        <f>LEFT(INDEX('C2D_list_curncy'!$D$11:$D$63,MATCH($B51,'C2D_list_curncy'!$B$11:$B$63,0)),2)&amp;"GOV"&amp;BC$6&amp;"YZ=R"</f>
        <v>HKGOV52YZ=R</v>
      </c>
      <c r="BD51" s="71" t="str">
        <f>LEFT(INDEX('C2D_list_curncy'!$D$11:$D$63,MATCH($B51,'C2D_list_curncy'!$B$11:$B$63,0)),2)&amp;"GOV"&amp;BD$6&amp;"YZ=R"</f>
        <v>HKGOV53YZ=R</v>
      </c>
      <c r="BE51" s="71" t="str">
        <f>LEFT(INDEX('C2D_list_curncy'!$D$11:$D$63,MATCH($B51,'C2D_list_curncy'!$B$11:$B$63,0)),2)&amp;"GOV"&amp;BE$6&amp;"YZ=R"</f>
        <v>HKGOV54YZ=R</v>
      </c>
      <c r="BF51" s="71" t="str">
        <f>LEFT(INDEX('C2D_list_curncy'!$D$11:$D$63,MATCH($B51,'C2D_list_curncy'!$B$11:$B$63,0)),2)&amp;"GOV"&amp;BF$6&amp;"YZ=R"</f>
        <v>HKGOV55YZ=R</v>
      </c>
      <c r="BG51" s="71" t="str">
        <f>LEFT(INDEX('C2D_list_curncy'!$D$11:$D$63,MATCH($B51,'C2D_list_curncy'!$B$11:$B$63,0)),2)&amp;"GOV"&amp;BG$6&amp;"YZ=R"</f>
        <v>HKGOV56YZ=R</v>
      </c>
      <c r="BH51" s="71" t="str">
        <f>LEFT(INDEX('C2D_list_curncy'!$D$11:$D$63,MATCH($B51,'C2D_list_curncy'!$B$11:$B$63,0)),2)&amp;"GOV"&amp;BH$6&amp;"YZ=R"</f>
        <v>HKGOV57YZ=R</v>
      </c>
      <c r="BI51" s="71" t="str">
        <f>LEFT(INDEX('C2D_list_curncy'!$D$11:$D$63,MATCH($B51,'C2D_list_curncy'!$B$11:$B$63,0)),2)&amp;"GOV"&amp;BI$6&amp;"YZ=R"</f>
        <v>HKGOV58YZ=R</v>
      </c>
      <c r="BJ51" s="71" t="str">
        <f>LEFT(INDEX('C2D_list_curncy'!$D$11:$D$63,MATCH($B51,'C2D_list_curncy'!$B$11:$B$63,0)),2)&amp;"GOV"&amp;BJ$6&amp;"YZ=R"</f>
        <v>HKGOV59YZ=R</v>
      </c>
      <c r="BK51" s="71" t="str">
        <f>LEFT(INDEX('C2D_list_curncy'!$D$11:$D$63,MATCH($B51,'C2D_list_curncy'!$B$11:$B$63,0)),2)&amp;"GOV"&amp;BK$6&amp;"YZ=R"</f>
        <v>HKGOV60YZ=R</v>
      </c>
    </row>
    <row r="52" spans="2:63" x14ac:dyDescent="0.25">
      <c r="B52" s="65" t="s">
        <v>43</v>
      </c>
      <c r="C52" s="69">
        <v>42</v>
      </c>
      <c r="D52" s="71" t="str">
        <f>LEFT(INDEX('C2D_list_curncy'!$D$11:$D$63,MATCH($B52,'C2D_list_curncy'!$B$11:$B$63,0)),2)&amp;"GOV"&amp;D$6&amp;"YZ=R"</f>
        <v>INGOV1YZ=R</v>
      </c>
      <c r="E52" s="71" t="str">
        <f>LEFT(INDEX('C2D_list_curncy'!$D$11:$D$63,MATCH($B52,'C2D_list_curncy'!$B$11:$B$63,0)),2)&amp;"GOV"&amp;E$6&amp;"YZ=R"</f>
        <v>INGOV2YZ=R</v>
      </c>
      <c r="F52" s="71" t="str">
        <f>LEFT(INDEX('C2D_list_curncy'!$D$11:$D$63,MATCH($B52,'C2D_list_curncy'!$B$11:$B$63,0)),2)&amp;"GOV"&amp;F$6&amp;"YZ=R"</f>
        <v>INGOV3YZ=R</v>
      </c>
      <c r="G52" s="71" t="str">
        <f>LEFT(INDEX('C2D_list_curncy'!$D$11:$D$63,MATCH($B52,'C2D_list_curncy'!$B$11:$B$63,0)),2)&amp;"GOV"&amp;G$6&amp;"YZ=R"</f>
        <v>INGOV4YZ=R</v>
      </c>
      <c r="H52" s="71" t="str">
        <f>LEFT(INDEX('C2D_list_curncy'!$D$11:$D$63,MATCH($B52,'C2D_list_curncy'!$B$11:$B$63,0)),2)&amp;"GOV"&amp;H$6&amp;"YZ=R"</f>
        <v>INGOV5YZ=R</v>
      </c>
      <c r="I52" s="71" t="str">
        <f>LEFT(INDEX('C2D_list_curncy'!$D$11:$D$63,MATCH($B52,'C2D_list_curncy'!$B$11:$B$63,0)),2)&amp;"GOV"&amp;I$6&amp;"YZ=R"</f>
        <v>INGOV6YZ=R</v>
      </c>
      <c r="J52" s="71" t="str">
        <f>LEFT(INDEX('C2D_list_curncy'!$D$11:$D$63,MATCH($B52,'C2D_list_curncy'!$B$11:$B$63,0)),2)&amp;"GOV"&amp;J$6&amp;"YZ=R"</f>
        <v>INGOV7YZ=R</v>
      </c>
      <c r="K52" s="71" t="str">
        <f>LEFT(INDEX('C2D_list_curncy'!$D$11:$D$63,MATCH($B52,'C2D_list_curncy'!$B$11:$B$63,0)),2)&amp;"GOV"&amp;K$6&amp;"YZ=R"</f>
        <v>INGOV8YZ=R</v>
      </c>
      <c r="L52" s="71" t="str">
        <f>LEFT(INDEX('C2D_list_curncy'!$D$11:$D$63,MATCH($B52,'C2D_list_curncy'!$B$11:$B$63,0)),2)&amp;"GOV"&amp;L$6&amp;"YZ=R"</f>
        <v>INGOV9YZ=R</v>
      </c>
      <c r="M52" s="71" t="str">
        <f>LEFT(INDEX('C2D_list_curncy'!$D$11:$D$63,MATCH($B52,'C2D_list_curncy'!$B$11:$B$63,0)),2)&amp;"GOV"&amp;M$6&amp;"YZ=R"</f>
        <v>INGOV10YZ=R</v>
      </c>
      <c r="N52" s="71" t="str">
        <f>LEFT(INDEX('C2D_list_curncy'!$D$11:$D$63,MATCH($B52,'C2D_list_curncy'!$B$11:$B$63,0)),2)&amp;"GOV"&amp;N$6&amp;"YZ=R"</f>
        <v>INGOV11YZ=R</v>
      </c>
      <c r="O52" s="71" t="str">
        <f>LEFT(INDEX('C2D_list_curncy'!$D$11:$D$63,MATCH($B52,'C2D_list_curncy'!$B$11:$B$63,0)),2)&amp;"GOV"&amp;O$6&amp;"YZ=R"</f>
        <v>INGOV12YZ=R</v>
      </c>
      <c r="P52" s="71" t="str">
        <f>LEFT(INDEX('C2D_list_curncy'!$D$11:$D$63,MATCH($B52,'C2D_list_curncy'!$B$11:$B$63,0)),2)&amp;"GOV"&amp;P$6&amp;"YZ=R"</f>
        <v>INGOV13YZ=R</v>
      </c>
      <c r="Q52" s="71" t="str">
        <f>LEFT(INDEX('C2D_list_curncy'!$D$11:$D$63,MATCH($B52,'C2D_list_curncy'!$B$11:$B$63,0)),2)&amp;"GOV"&amp;Q$6&amp;"YZ=R"</f>
        <v>INGOV14YZ=R</v>
      </c>
      <c r="R52" s="71" t="str">
        <f>LEFT(INDEX('C2D_list_curncy'!$D$11:$D$63,MATCH($B52,'C2D_list_curncy'!$B$11:$B$63,0)),2)&amp;"GOV"&amp;R$6&amp;"YZ=R"</f>
        <v>INGOV15YZ=R</v>
      </c>
      <c r="S52" s="71" t="str">
        <f>LEFT(INDEX('C2D_list_curncy'!$D$11:$D$63,MATCH($B52,'C2D_list_curncy'!$B$11:$B$63,0)),2)&amp;"GOV"&amp;S$6&amp;"YZ=R"</f>
        <v>INGOV16YZ=R</v>
      </c>
      <c r="T52" s="71" t="str">
        <f>LEFT(INDEX('C2D_list_curncy'!$D$11:$D$63,MATCH($B52,'C2D_list_curncy'!$B$11:$B$63,0)),2)&amp;"GOV"&amp;T$6&amp;"YZ=R"</f>
        <v>INGOV17YZ=R</v>
      </c>
      <c r="U52" s="71" t="str">
        <f>LEFT(INDEX('C2D_list_curncy'!$D$11:$D$63,MATCH($B52,'C2D_list_curncy'!$B$11:$B$63,0)),2)&amp;"GOV"&amp;U$6&amp;"YZ=R"</f>
        <v>INGOV18YZ=R</v>
      </c>
      <c r="V52" s="71" t="str">
        <f>LEFT(INDEX('C2D_list_curncy'!$D$11:$D$63,MATCH($B52,'C2D_list_curncy'!$B$11:$B$63,0)),2)&amp;"GOV"&amp;V$6&amp;"YZ=R"</f>
        <v>INGOV19YZ=R</v>
      </c>
      <c r="W52" s="71" t="str">
        <f>LEFT(INDEX('C2D_list_curncy'!$D$11:$D$63,MATCH($B52,'C2D_list_curncy'!$B$11:$B$63,0)),2)&amp;"GOV"&amp;W$6&amp;"YZ=R"</f>
        <v>INGOV20YZ=R</v>
      </c>
      <c r="X52" s="71" t="str">
        <f>LEFT(INDEX('C2D_list_curncy'!$D$11:$D$63,MATCH($B52,'C2D_list_curncy'!$B$11:$B$63,0)),2)&amp;"GOV"&amp;X$6&amp;"YZ=R"</f>
        <v>INGOV21YZ=R</v>
      </c>
      <c r="Y52" s="71" t="str">
        <f>LEFT(INDEX('C2D_list_curncy'!$D$11:$D$63,MATCH($B52,'C2D_list_curncy'!$B$11:$B$63,0)),2)&amp;"GOV"&amp;Y$6&amp;"YZ=R"</f>
        <v>INGOV22YZ=R</v>
      </c>
      <c r="Z52" s="71" t="str">
        <f>LEFT(INDEX('C2D_list_curncy'!$D$11:$D$63,MATCH($B52,'C2D_list_curncy'!$B$11:$B$63,0)),2)&amp;"GOV"&amp;Z$6&amp;"YZ=R"</f>
        <v>INGOV23YZ=R</v>
      </c>
      <c r="AA52" s="71" t="str">
        <f>LEFT(INDEX('C2D_list_curncy'!$D$11:$D$63,MATCH($B52,'C2D_list_curncy'!$B$11:$B$63,0)),2)&amp;"GOV"&amp;AA$6&amp;"YZ=R"</f>
        <v>INGOV24YZ=R</v>
      </c>
      <c r="AB52" s="71" t="str">
        <f>LEFT(INDEX('C2D_list_curncy'!$D$11:$D$63,MATCH($B52,'C2D_list_curncy'!$B$11:$B$63,0)),2)&amp;"GOV"&amp;AB$6&amp;"YZ=R"</f>
        <v>INGOV25YZ=R</v>
      </c>
      <c r="AC52" s="71" t="str">
        <f>LEFT(INDEX('C2D_list_curncy'!$D$11:$D$63,MATCH($B52,'C2D_list_curncy'!$B$11:$B$63,0)),2)&amp;"GOV"&amp;AC$6&amp;"YZ=R"</f>
        <v>INGOV26YZ=R</v>
      </c>
      <c r="AD52" s="71" t="str">
        <f>LEFT(INDEX('C2D_list_curncy'!$D$11:$D$63,MATCH($B52,'C2D_list_curncy'!$B$11:$B$63,0)),2)&amp;"GOV"&amp;AD$6&amp;"YZ=R"</f>
        <v>INGOV27YZ=R</v>
      </c>
      <c r="AE52" s="71" t="str">
        <f>LEFT(INDEX('C2D_list_curncy'!$D$11:$D$63,MATCH($B52,'C2D_list_curncy'!$B$11:$B$63,0)),2)&amp;"GOV"&amp;AE$6&amp;"YZ=R"</f>
        <v>INGOV28YZ=R</v>
      </c>
      <c r="AF52" s="71" t="str">
        <f>LEFT(INDEX('C2D_list_curncy'!$D$11:$D$63,MATCH($B52,'C2D_list_curncy'!$B$11:$B$63,0)),2)&amp;"GOV"&amp;AF$6&amp;"YZ=R"</f>
        <v>INGOV29YZ=R</v>
      </c>
      <c r="AG52" s="71" t="str">
        <f>LEFT(INDEX('C2D_list_curncy'!$D$11:$D$63,MATCH($B52,'C2D_list_curncy'!$B$11:$B$63,0)),2)&amp;"GOV"&amp;AG$6&amp;"YZ=R"</f>
        <v>INGOV30YZ=R</v>
      </c>
      <c r="AH52" s="71" t="str">
        <f>LEFT(INDEX('C2D_list_curncy'!$D$11:$D$63,MATCH($B52,'C2D_list_curncy'!$B$11:$B$63,0)),2)&amp;"GOV"&amp;AH$6&amp;"YZ=R"</f>
        <v>INGOV31YZ=R</v>
      </c>
      <c r="AI52" s="71" t="str">
        <f>LEFT(INDEX('C2D_list_curncy'!$D$11:$D$63,MATCH($B52,'C2D_list_curncy'!$B$11:$B$63,0)),2)&amp;"GOV"&amp;AI$6&amp;"YZ=R"</f>
        <v>INGOV32YZ=R</v>
      </c>
      <c r="AJ52" s="71" t="str">
        <f>LEFT(INDEX('C2D_list_curncy'!$D$11:$D$63,MATCH($B52,'C2D_list_curncy'!$B$11:$B$63,0)),2)&amp;"GOV"&amp;AJ$6&amp;"YZ=R"</f>
        <v>INGOV33YZ=R</v>
      </c>
      <c r="AK52" s="71" t="str">
        <f>LEFT(INDEX('C2D_list_curncy'!$D$11:$D$63,MATCH($B52,'C2D_list_curncy'!$B$11:$B$63,0)),2)&amp;"GOV"&amp;AK$6&amp;"YZ=R"</f>
        <v>INGOV34YZ=R</v>
      </c>
      <c r="AL52" s="71" t="str">
        <f>LEFT(INDEX('C2D_list_curncy'!$D$11:$D$63,MATCH($B52,'C2D_list_curncy'!$B$11:$B$63,0)),2)&amp;"GOV"&amp;AL$6&amp;"YZ=R"</f>
        <v>INGOV35YZ=R</v>
      </c>
      <c r="AM52" s="71" t="str">
        <f>LEFT(INDEX('C2D_list_curncy'!$D$11:$D$63,MATCH($B52,'C2D_list_curncy'!$B$11:$B$63,0)),2)&amp;"GOV"&amp;AM$6&amp;"YZ=R"</f>
        <v>INGOV36YZ=R</v>
      </c>
      <c r="AN52" s="71" t="str">
        <f>LEFT(INDEX('C2D_list_curncy'!$D$11:$D$63,MATCH($B52,'C2D_list_curncy'!$B$11:$B$63,0)),2)&amp;"GOV"&amp;AN$6&amp;"YZ=R"</f>
        <v>INGOV37YZ=R</v>
      </c>
      <c r="AO52" s="71" t="str">
        <f>LEFT(INDEX('C2D_list_curncy'!$D$11:$D$63,MATCH($B52,'C2D_list_curncy'!$B$11:$B$63,0)),2)&amp;"GOV"&amp;AO$6&amp;"YZ=R"</f>
        <v>INGOV38YZ=R</v>
      </c>
      <c r="AP52" s="71" t="str">
        <f>LEFT(INDEX('C2D_list_curncy'!$D$11:$D$63,MATCH($B52,'C2D_list_curncy'!$B$11:$B$63,0)),2)&amp;"GOV"&amp;AP$6&amp;"YZ=R"</f>
        <v>INGOV39YZ=R</v>
      </c>
      <c r="AQ52" s="71" t="str">
        <f>LEFT(INDEX('C2D_list_curncy'!$D$11:$D$63,MATCH($B52,'C2D_list_curncy'!$B$11:$B$63,0)),2)&amp;"GOV"&amp;AQ$6&amp;"YZ=R"</f>
        <v>INGOV40YZ=R</v>
      </c>
      <c r="AR52" s="71" t="str">
        <f>LEFT(INDEX('C2D_list_curncy'!$D$11:$D$63,MATCH($B52,'C2D_list_curncy'!$B$11:$B$63,0)),2)&amp;"GOV"&amp;AR$6&amp;"YZ=R"</f>
        <v>INGOV41YZ=R</v>
      </c>
      <c r="AS52" s="71" t="str">
        <f>LEFT(INDEX('C2D_list_curncy'!$D$11:$D$63,MATCH($B52,'C2D_list_curncy'!$B$11:$B$63,0)),2)&amp;"GOV"&amp;AS$6&amp;"YZ=R"</f>
        <v>INGOV42YZ=R</v>
      </c>
      <c r="AT52" s="71" t="str">
        <f>LEFT(INDEX('C2D_list_curncy'!$D$11:$D$63,MATCH($B52,'C2D_list_curncy'!$B$11:$B$63,0)),2)&amp;"GOV"&amp;AT$6&amp;"YZ=R"</f>
        <v>INGOV43YZ=R</v>
      </c>
      <c r="AU52" s="71" t="str">
        <f>LEFT(INDEX('C2D_list_curncy'!$D$11:$D$63,MATCH($B52,'C2D_list_curncy'!$B$11:$B$63,0)),2)&amp;"GOV"&amp;AU$6&amp;"YZ=R"</f>
        <v>INGOV44YZ=R</v>
      </c>
      <c r="AV52" s="71" t="str">
        <f>LEFT(INDEX('C2D_list_curncy'!$D$11:$D$63,MATCH($B52,'C2D_list_curncy'!$B$11:$B$63,0)),2)&amp;"GOV"&amp;AV$6&amp;"YZ=R"</f>
        <v>INGOV45YZ=R</v>
      </c>
      <c r="AW52" s="71" t="str">
        <f>LEFT(INDEX('C2D_list_curncy'!$D$11:$D$63,MATCH($B52,'C2D_list_curncy'!$B$11:$B$63,0)),2)&amp;"GOV"&amp;AW$6&amp;"YZ=R"</f>
        <v>INGOV46YZ=R</v>
      </c>
      <c r="AX52" s="71" t="str">
        <f>LEFT(INDEX('C2D_list_curncy'!$D$11:$D$63,MATCH($B52,'C2D_list_curncy'!$B$11:$B$63,0)),2)&amp;"GOV"&amp;AX$6&amp;"YZ=R"</f>
        <v>INGOV47YZ=R</v>
      </c>
      <c r="AY52" s="71" t="str">
        <f>LEFT(INDEX('C2D_list_curncy'!$D$11:$D$63,MATCH($B52,'C2D_list_curncy'!$B$11:$B$63,0)),2)&amp;"GOV"&amp;AY$6&amp;"YZ=R"</f>
        <v>INGOV48YZ=R</v>
      </c>
      <c r="AZ52" s="71" t="str">
        <f>LEFT(INDEX('C2D_list_curncy'!$D$11:$D$63,MATCH($B52,'C2D_list_curncy'!$B$11:$B$63,0)),2)&amp;"GOV"&amp;AZ$6&amp;"YZ=R"</f>
        <v>INGOV49YZ=R</v>
      </c>
      <c r="BA52" s="71" t="str">
        <f>LEFT(INDEX('C2D_list_curncy'!$D$11:$D$63,MATCH($B52,'C2D_list_curncy'!$B$11:$B$63,0)),2)&amp;"GOV"&amp;BA$6&amp;"YZ=R"</f>
        <v>INGOV50YZ=R</v>
      </c>
      <c r="BB52" s="71" t="str">
        <f>LEFT(INDEX('C2D_list_curncy'!$D$11:$D$63,MATCH($B52,'C2D_list_curncy'!$B$11:$B$63,0)),2)&amp;"GOV"&amp;BB$6&amp;"YZ=R"</f>
        <v>INGOV51YZ=R</v>
      </c>
      <c r="BC52" s="71" t="str">
        <f>LEFT(INDEX('C2D_list_curncy'!$D$11:$D$63,MATCH($B52,'C2D_list_curncy'!$B$11:$B$63,0)),2)&amp;"GOV"&amp;BC$6&amp;"YZ=R"</f>
        <v>INGOV52YZ=R</v>
      </c>
      <c r="BD52" s="71" t="str">
        <f>LEFT(INDEX('C2D_list_curncy'!$D$11:$D$63,MATCH($B52,'C2D_list_curncy'!$B$11:$B$63,0)),2)&amp;"GOV"&amp;BD$6&amp;"YZ=R"</f>
        <v>INGOV53YZ=R</v>
      </c>
      <c r="BE52" s="71" t="str">
        <f>LEFT(INDEX('C2D_list_curncy'!$D$11:$D$63,MATCH($B52,'C2D_list_curncy'!$B$11:$B$63,0)),2)&amp;"GOV"&amp;BE$6&amp;"YZ=R"</f>
        <v>INGOV54YZ=R</v>
      </c>
      <c r="BF52" s="71" t="str">
        <f>LEFT(INDEX('C2D_list_curncy'!$D$11:$D$63,MATCH($B52,'C2D_list_curncy'!$B$11:$B$63,0)),2)&amp;"GOV"&amp;BF$6&amp;"YZ=R"</f>
        <v>INGOV55YZ=R</v>
      </c>
      <c r="BG52" s="71" t="str">
        <f>LEFT(INDEX('C2D_list_curncy'!$D$11:$D$63,MATCH($B52,'C2D_list_curncy'!$B$11:$B$63,0)),2)&amp;"GOV"&amp;BG$6&amp;"YZ=R"</f>
        <v>INGOV56YZ=R</v>
      </c>
      <c r="BH52" s="71" t="str">
        <f>LEFT(INDEX('C2D_list_curncy'!$D$11:$D$63,MATCH($B52,'C2D_list_curncy'!$B$11:$B$63,0)),2)&amp;"GOV"&amp;BH$6&amp;"YZ=R"</f>
        <v>INGOV57YZ=R</v>
      </c>
      <c r="BI52" s="71" t="str">
        <f>LEFT(INDEX('C2D_list_curncy'!$D$11:$D$63,MATCH($B52,'C2D_list_curncy'!$B$11:$B$63,0)),2)&amp;"GOV"&amp;BI$6&amp;"YZ=R"</f>
        <v>INGOV58YZ=R</v>
      </c>
      <c r="BJ52" s="71" t="str">
        <f>LEFT(INDEX('C2D_list_curncy'!$D$11:$D$63,MATCH($B52,'C2D_list_curncy'!$B$11:$B$63,0)),2)&amp;"GOV"&amp;BJ$6&amp;"YZ=R"</f>
        <v>INGOV59YZ=R</v>
      </c>
      <c r="BK52" s="71" t="str">
        <f>LEFT(INDEX('C2D_list_curncy'!$D$11:$D$63,MATCH($B52,'C2D_list_curncy'!$B$11:$B$63,0)),2)&amp;"GOV"&amp;BK$6&amp;"YZ=R"</f>
        <v>INGOV60YZ=R</v>
      </c>
    </row>
    <row r="53" spans="2:63" x14ac:dyDescent="0.25">
      <c r="B53" s="65" t="s">
        <v>35</v>
      </c>
      <c r="C53" s="69">
        <v>43</v>
      </c>
      <c r="D53" s="71" t="str">
        <f>LEFT(INDEX('C2D_list_curncy'!$D$11:$D$63,MATCH($B53,'C2D_list_curncy'!$B$11:$B$63,0)),2)&amp;"GOV"&amp;D$6&amp;"YZ=R"</f>
        <v>JPGOV1YZ=R</v>
      </c>
      <c r="E53" s="71" t="str">
        <f>LEFT(INDEX('C2D_list_curncy'!$D$11:$D$63,MATCH($B53,'C2D_list_curncy'!$B$11:$B$63,0)),2)&amp;"GOV"&amp;E$6&amp;"YZ=R"</f>
        <v>JPGOV2YZ=R</v>
      </c>
      <c r="F53" s="71" t="str">
        <f>LEFT(INDEX('C2D_list_curncy'!$D$11:$D$63,MATCH($B53,'C2D_list_curncy'!$B$11:$B$63,0)),2)&amp;"GOV"&amp;F$6&amp;"YZ=R"</f>
        <v>JPGOV3YZ=R</v>
      </c>
      <c r="G53" s="71" t="str">
        <f>LEFT(INDEX('C2D_list_curncy'!$D$11:$D$63,MATCH($B53,'C2D_list_curncy'!$B$11:$B$63,0)),2)&amp;"GOV"&amp;G$6&amp;"YZ=R"</f>
        <v>JPGOV4YZ=R</v>
      </c>
      <c r="H53" s="71" t="str">
        <f>LEFT(INDEX('C2D_list_curncy'!$D$11:$D$63,MATCH($B53,'C2D_list_curncy'!$B$11:$B$63,0)),2)&amp;"GOV"&amp;H$6&amp;"YZ=R"</f>
        <v>JPGOV5YZ=R</v>
      </c>
      <c r="I53" s="71" t="str">
        <f>LEFT(INDEX('C2D_list_curncy'!$D$11:$D$63,MATCH($B53,'C2D_list_curncy'!$B$11:$B$63,0)),2)&amp;"GOV"&amp;I$6&amp;"YZ=R"</f>
        <v>JPGOV6YZ=R</v>
      </c>
      <c r="J53" s="71" t="str">
        <f>LEFT(INDEX('C2D_list_curncy'!$D$11:$D$63,MATCH($B53,'C2D_list_curncy'!$B$11:$B$63,0)),2)&amp;"GOV"&amp;J$6&amp;"YZ=R"</f>
        <v>JPGOV7YZ=R</v>
      </c>
      <c r="K53" s="71" t="str">
        <f>LEFT(INDEX('C2D_list_curncy'!$D$11:$D$63,MATCH($B53,'C2D_list_curncy'!$B$11:$B$63,0)),2)&amp;"GOV"&amp;K$6&amp;"YZ=R"</f>
        <v>JPGOV8YZ=R</v>
      </c>
      <c r="L53" s="71" t="str">
        <f>LEFT(INDEX('C2D_list_curncy'!$D$11:$D$63,MATCH($B53,'C2D_list_curncy'!$B$11:$B$63,0)),2)&amp;"GOV"&amp;L$6&amp;"YZ=R"</f>
        <v>JPGOV9YZ=R</v>
      </c>
      <c r="M53" s="71" t="str">
        <f>LEFT(INDEX('C2D_list_curncy'!$D$11:$D$63,MATCH($B53,'C2D_list_curncy'!$B$11:$B$63,0)),2)&amp;"GOV"&amp;M$6&amp;"YZ=R"</f>
        <v>JPGOV10YZ=R</v>
      </c>
      <c r="N53" s="71" t="str">
        <f>LEFT(INDEX('C2D_list_curncy'!$D$11:$D$63,MATCH($B53,'C2D_list_curncy'!$B$11:$B$63,0)),2)&amp;"GOV"&amp;N$6&amp;"YZ=R"</f>
        <v>JPGOV11YZ=R</v>
      </c>
      <c r="O53" s="71" t="str">
        <f>LEFT(INDEX('C2D_list_curncy'!$D$11:$D$63,MATCH($B53,'C2D_list_curncy'!$B$11:$B$63,0)),2)&amp;"GOV"&amp;O$6&amp;"YZ=R"</f>
        <v>JPGOV12YZ=R</v>
      </c>
      <c r="P53" s="71" t="str">
        <f>LEFT(INDEX('C2D_list_curncy'!$D$11:$D$63,MATCH($B53,'C2D_list_curncy'!$B$11:$B$63,0)),2)&amp;"GOV"&amp;P$6&amp;"YZ=R"</f>
        <v>JPGOV13YZ=R</v>
      </c>
      <c r="Q53" s="71" t="str">
        <f>LEFT(INDEX('C2D_list_curncy'!$D$11:$D$63,MATCH($B53,'C2D_list_curncy'!$B$11:$B$63,0)),2)&amp;"GOV"&amp;Q$6&amp;"YZ=R"</f>
        <v>JPGOV14YZ=R</v>
      </c>
      <c r="R53" s="71" t="str">
        <f>LEFT(INDEX('C2D_list_curncy'!$D$11:$D$63,MATCH($B53,'C2D_list_curncy'!$B$11:$B$63,0)),2)&amp;"GOV"&amp;R$6&amp;"YZ=R"</f>
        <v>JPGOV15YZ=R</v>
      </c>
      <c r="S53" s="71" t="str">
        <f>LEFT(INDEX('C2D_list_curncy'!$D$11:$D$63,MATCH($B53,'C2D_list_curncy'!$B$11:$B$63,0)),2)&amp;"GOV"&amp;S$6&amp;"YZ=R"</f>
        <v>JPGOV16YZ=R</v>
      </c>
      <c r="T53" s="71" t="str">
        <f>LEFT(INDEX('C2D_list_curncy'!$D$11:$D$63,MATCH($B53,'C2D_list_curncy'!$B$11:$B$63,0)),2)&amp;"GOV"&amp;T$6&amp;"YZ=R"</f>
        <v>JPGOV17YZ=R</v>
      </c>
      <c r="U53" s="71" t="str">
        <f>LEFT(INDEX('C2D_list_curncy'!$D$11:$D$63,MATCH($B53,'C2D_list_curncy'!$B$11:$B$63,0)),2)&amp;"GOV"&amp;U$6&amp;"YZ=R"</f>
        <v>JPGOV18YZ=R</v>
      </c>
      <c r="V53" s="71" t="str">
        <f>LEFT(INDEX('C2D_list_curncy'!$D$11:$D$63,MATCH($B53,'C2D_list_curncy'!$B$11:$B$63,0)),2)&amp;"GOV"&amp;V$6&amp;"YZ=R"</f>
        <v>JPGOV19YZ=R</v>
      </c>
      <c r="W53" s="71" t="str">
        <f>LEFT(INDEX('C2D_list_curncy'!$D$11:$D$63,MATCH($B53,'C2D_list_curncy'!$B$11:$B$63,0)),2)&amp;"GOV"&amp;W$6&amp;"YZ=R"</f>
        <v>JPGOV20YZ=R</v>
      </c>
      <c r="X53" s="71" t="str">
        <f>LEFT(INDEX('C2D_list_curncy'!$D$11:$D$63,MATCH($B53,'C2D_list_curncy'!$B$11:$B$63,0)),2)&amp;"GOV"&amp;X$6&amp;"YZ=R"</f>
        <v>JPGOV21YZ=R</v>
      </c>
      <c r="Y53" s="71" t="str">
        <f>LEFT(INDEX('C2D_list_curncy'!$D$11:$D$63,MATCH($B53,'C2D_list_curncy'!$B$11:$B$63,0)),2)&amp;"GOV"&amp;Y$6&amp;"YZ=R"</f>
        <v>JPGOV22YZ=R</v>
      </c>
      <c r="Z53" s="71" t="str">
        <f>LEFT(INDEX('C2D_list_curncy'!$D$11:$D$63,MATCH($B53,'C2D_list_curncy'!$B$11:$B$63,0)),2)&amp;"GOV"&amp;Z$6&amp;"YZ=R"</f>
        <v>JPGOV23YZ=R</v>
      </c>
      <c r="AA53" s="71" t="str">
        <f>LEFT(INDEX('C2D_list_curncy'!$D$11:$D$63,MATCH($B53,'C2D_list_curncy'!$B$11:$B$63,0)),2)&amp;"GOV"&amp;AA$6&amp;"YZ=R"</f>
        <v>JPGOV24YZ=R</v>
      </c>
      <c r="AB53" s="71" t="str">
        <f>LEFT(INDEX('C2D_list_curncy'!$D$11:$D$63,MATCH($B53,'C2D_list_curncy'!$B$11:$B$63,0)),2)&amp;"GOV"&amp;AB$6&amp;"YZ=R"</f>
        <v>JPGOV25YZ=R</v>
      </c>
      <c r="AC53" s="71" t="str">
        <f>LEFT(INDEX('C2D_list_curncy'!$D$11:$D$63,MATCH($B53,'C2D_list_curncy'!$B$11:$B$63,0)),2)&amp;"GOV"&amp;AC$6&amp;"YZ=R"</f>
        <v>JPGOV26YZ=R</v>
      </c>
      <c r="AD53" s="71" t="str">
        <f>LEFT(INDEX('C2D_list_curncy'!$D$11:$D$63,MATCH($B53,'C2D_list_curncy'!$B$11:$B$63,0)),2)&amp;"GOV"&amp;AD$6&amp;"YZ=R"</f>
        <v>JPGOV27YZ=R</v>
      </c>
      <c r="AE53" s="71" t="str">
        <f>LEFT(INDEX('C2D_list_curncy'!$D$11:$D$63,MATCH($B53,'C2D_list_curncy'!$B$11:$B$63,0)),2)&amp;"GOV"&amp;AE$6&amp;"YZ=R"</f>
        <v>JPGOV28YZ=R</v>
      </c>
      <c r="AF53" s="71" t="str">
        <f>LEFT(INDEX('C2D_list_curncy'!$D$11:$D$63,MATCH($B53,'C2D_list_curncy'!$B$11:$B$63,0)),2)&amp;"GOV"&amp;AF$6&amp;"YZ=R"</f>
        <v>JPGOV29YZ=R</v>
      </c>
      <c r="AG53" s="71" t="str">
        <f>LEFT(INDEX('C2D_list_curncy'!$D$11:$D$63,MATCH($B53,'C2D_list_curncy'!$B$11:$B$63,0)),2)&amp;"GOV"&amp;AG$6&amp;"YZ=R"</f>
        <v>JPGOV30YZ=R</v>
      </c>
      <c r="AH53" s="71" t="str">
        <f>LEFT(INDEX('C2D_list_curncy'!$D$11:$D$63,MATCH($B53,'C2D_list_curncy'!$B$11:$B$63,0)),2)&amp;"GOV"&amp;AH$6&amp;"YZ=R"</f>
        <v>JPGOV31YZ=R</v>
      </c>
      <c r="AI53" s="71" t="str">
        <f>LEFT(INDEX('C2D_list_curncy'!$D$11:$D$63,MATCH($B53,'C2D_list_curncy'!$B$11:$B$63,0)),2)&amp;"GOV"&amp;AI$6&amp;"YZ=R"</f>
        <v>JPGOV32YZ=R</v>
      </c>
      <c r="AJ53" s="71" t="str">
        <f>LEFT(INDEX('C2D_list_curncy'!$D$11:$D$63,MATCH($B53,'C2D_list_curncy'!$B$11:$B$63,0)),2)&amp;"GOV"&amp;AJ$6&amp;"YZ=R"</f>
        <v>JPGOV33YZ=R</v>
      </c>
      <c r="AK53" s="71" t="str">
        <f>LEFT(INDEX('C2D_list_curncy'!$D$11:$D$63,MATCH($B53,'C2D_list_curncy'!$B$11:$B$63,0)),2)&amp;"GOV"&amp;AK$6&amp;"YZ=R"</f>
        <v>JPGOV34YZ=R</v>
      </c>
      <c r="AL53" s="71" t="str">
        <f>LEFT(INDEX('C2D_list_curncy'!$D$11:$D$63,MATCH($B53,'C2D_list_curncy'!$B$11:$B$63,0)),2)&amp;"GOV"&amp;AL$6&amp;"YZ=R"</f>
        <v>JPGOV35YZ=R</v>
      </c>
      <c r="AM53" s="71" t="str">
        <f>LEFT(INDEX('C2D_list_curncy'!$D$11:$D$63,MATCH($B53,'C2D_list_curncy'!$B$11:$B$63,0)),2)&amp;"GOV"&amp;AM$6&amp;"YZ=R"</f>
        <v>JPGOV36YZ=R</v>
      </c>
      <c r="AN53" s="71" t="str">
        <f>LEFT(INDEX('C2D_list_curncy'!$D$11:$D$63,MATCH($B53,'C2D_list_curncy'!$B$11:$B$63,0)),2)&amp;"GOV"&amp;AN$6&amp;"YZ=R"</f>
        <v>JPGOV37YZ=R</v>
      </c>
      <c r="AO53" s="71" t="str">
        <f>LEFT(INDEX('C2D_list_curncy'!$D$11:$D$63,MATCH($B53,'C2D_list_curncy'!$B$11:$B$63,0)),2)&amp;"GOV"&amp;AO$6&amp;"YZ=R"</f>
        <v>JPGOV38YZ=R</v>
      </c>
      <c r="AP53" s="71" t="str">
        <f>LEFT(INDEX('C2D_list_curncy'!$D$11:$D$63,MATCH($B53,'C2D_list_curncy'!$B$11:$B$63,0)),2)&amp;"GOV"&amp;AP$6&amp;"YZ=R"</f>
        <v>JPGOV39YZ=R</v>
      </c>
      <c r="AQ53" s="71" t="str">
        <f>LEFT(INDEX('C2D_list_curncy'!$D$11:$D$63,MATCH($B53,'C2D_list_curncy'!$B$11:$B$63,0)),2)&amp;"GOV"&amp;AQ$6&amp;"YZ=R"</f>
        <v>JPGOV40YZ=R</v>
      </c>
      <c r="AR53" s="71" t="str">
        <f>LEFT(INDEX('C2D_list_curncy'!$D$11:$D$63,MATCH($B53,'C2D_list_curncy'!$B$11:$B$63,0)),2)&amp;"GOV"&amp;AR$6&amp;"YZ=R"</f>
        <v>JPGOV41YZ=R</v>
      </c>
      <c r="AS53" s="71" t="str">
        <f>LEFT(INDEX('C2D_list_curncy'!$D$11:$D$63,MATCH($B53,'C2D_list_curncy'!$B$11:$B$63,0)),2)&amp;"GOV"&amp;AS$6&amp;"YZ=R"</f>
        <v>JPGOV42YZ=R</v>
      </c>
      <c r="AT53" s="71" t="str">
        <f>LEFT(INDEX('C2D_list_curncy'!$D$11:$D$63,MATCH($B53,'C2D_list_curncy'!$B$11:$B$63,0)),2)&amp;"GOV"&amp;AT$6&amp;"YZ=R"</f>
        <v>JPGOV43YZ=R</v>
      </c>
      <c r="AU53" s="71" t="str">
        <f>LEFT(INDEX('C2D_list_curncy'!$D$11:$D$63,MATCH($B53,'C2D_list_curncy'!$B$11:$B$63,0)),2)&amp;"GOV"&amp;AU$6&amp;"YZ=R"</f>
        <v>JPGOV44YZ=R</v>
      </c>
      <c r="AV53" s="71" t="str">
        <f>LEFT(INDEX('C2D_list_curncy'!$D$11:$D$63,MATCH($B53,'C2D_list_curncy'!$B$11:$B$63,0)),2)&amp;"GOV"&amp;AV$6&amp;"YZ=R"</f>
        <v>JPGOV45YZ=R</v>
      </c>
      <c r="AW53" s="71" t="str">
        <f>LEFT(INDEX('C2D_list_curncy'!$D$11:$D$63,MATCH($B53,'C2D_list_curncy'!$B$11:$B$63,0)),2)&amp;"GOV"&amp;AW$6&amp;"YZ=R"</f>
        <v>JPGOV46YZ=R</v>
      </c>
      <c r="AX53" s="71" t="str">
        <f>LEFT(INDEX('C2D_list_curncy'!$D$11:$D$63,MATCH($B53,'C2D_list_curncy'!$B$11:$B$63,0)),2)&amp;"GOV"&amp;AX$6&amp;"YZ=R"</f>
        <v>JPGOV47YZ=R</v>
      </c>
      <c r="AY53" s="71" t="str">
        <f>LEFT(INDEX('C2D_list_curncy'!$D$11:$D$63,MATCH($B53,'C2D_list_curncy'!$B$11:$B$63,0)),2)&amp;"GOV"&amp;AY$6&amp;"YZ=R"</f>
        <v>JPGOV48YZ=R</v>
      </c>
      <c r="AZ53" s="71" t="str">
        <f>LEFT(INDEX('C2D_list_curncy'!$D$11:$D$63,MATCH($B53,'C2D_list_curncy'!$B$11:$B$63,0)),2)&amp;"GOV"&amp;AZ$6&amp;"YZ=R"</f>
        <v>JPGOV49YZ=R</v>
      </c>
      <c r="BA53" s="71" t="str">
        <f>LEFT(INDEX('C2D_list_curncy'!$D$11:$D$63,MATCH($B53,'C2D_list_curncy'!$B$11:$B$63,0)),2)&amp;"GOV"&amp;BA$6&amp;"YZ=R"</f>
        <v>JPGOV50YZ=R</v>
      </c>
      <c r="BB53" s="71" t="str">
        <f>LEFT(INDEX('C2D_list_curncy'!$D$11:$D$63,MATCH($B53,'C2D_list_curncy'!$B$11:$B$63,0)),2)&amp;"GOV"&amp;BB$6&amp;"YZ=R"</f>
        <v>JPGOV51YZ=R</v>
      </c>
      <c r="BC53" s="71" t="str">
        <f>LEFT(INDEX('C2D_list_curncy'!$D$11:$D$63,MATCH($B53,'C2D_list_curncy'!$B$11:$B$63,0)),2)&amp;"GOV"&amp;BC$6&amp;"YZ=R"</f>
        <v>JPGOV52YZ=R</v>
      </c>
      <c r="BD53" s="71" t="str">
        <f>LEFT(INDEX('C2D_list_curncy'!$D$11:$D$63,MATCH($B53,'C2D_list_curncy'!$B$11:$B$63,0)),2)&amp;"GOV"&amp;BD$6&amp;"YZ=R"</f>
        <v>JPGOV53YZ=R</v>
      </c>
      <c r="BE53" s="71" t="str">
        <f>LEFT(INDEX('C2D_list_curncy'!$D$11:$D$63,MATCH($B53,'C2D_list_curncy'!$B$11:$B$63,0)),2)&amp;"GOV"&amp;BE$6&amp;"YZ=R"</f>
        <v>JPGOV54YZ=R</v>
      </c>
      <c r="BF53" s="71" t="str">
        <f>LEFT(INDEX('C2D_list_curncy'!$D$11:$D$63,MATCH($B53,'C2D_list_curncy'!$B$11:$B$63,0)),2)&amp;"GOV"&amp;BF$6&amp;"YZ=R"</f>
        <v>JPGOV55YZ=R</v>
      </c>
      <c r="BG53" s="71" t="str">
        <f>LEFT(INDEX('C2D_list_curncy'!$D$11:$D$63,MATCH($B53,'C2D_list_curncy'!$B$11:$B$63,0)),2)&amp;"GOV"&amp;BG$6&amp;"YZ=R"</f>
        <v>JPGOV56YZ=R</v>
      </c>
      <c r="BH53" s="71" t="str">
        <f>LEFT(INDEX('C2D_list_curncy'!$D$11:$D$63,MATCH($B53,'C2D_list_curncy'!$B$11:$B$63,0)),2)&amp;"GOV"&amp;BH$6&amp;"YZ=R"</f>
        <v>JPGOV57YZ=R</v>
      </c>
      <c r="BI53" s="71" t="str">
        <f>LEFT(INDEX('C2D_list_curncy'!$D$11:$D$63,MATCH($B53,'C2D_list_curncy'!$B$11:$B$63,0)),2)&amp;"GOV"&amp;BI$6&amp;"YZ=R"</f>
        <v>JPGOV58YZ=R</v>
      </c>
      <c r="BJ53" s="71" t="str">
        <f>LEFT(INDEX('C2D_list_curncy'!$D$11:$D$63,MATCH($B53,'C2D_list_curncy'!$B$11:$B$63,0)),2)&amp;"GOV"&amp;BJ$6&amp;"YZ=R"</f>
        <v>JPGOV59YZ=R</v>
      </c>
      <c r="BK53" s="71" t="str">
        <f>LEFT(INDEX('C2D_list_curncy'!$D$11:$D$63,MATCH($B53,'C2D_list_curncy'!$B$11:$B$63,0)),2)&amp;"GOV"&amp;BK$6&amp;"YZ=R"</f>
        <v>JPGOV60YZ=R</v>
      </c>
    </row>
    <row r="54" spans="2:63" x14ac:dyDescent="0.25">
      <c r="B54" s="65" t="s">
        <v>150</v>
      </c>
      <c r="C54" s="69">
        <v>44</v>
      </c>
      <c r="D54" s="71" t="str">
        <f>LEFT(INDEX('C2D_list_curncy'!$D$11:$D$63,MATCH($B54,'C2D_list_curncy'!$B$11:$B$63,0)),2)&amp;"GOV"&amp;D$6&amp;"YZ=R"</f>
        <v>MYGOV1YZ=R</v>
      </c>
      <c r="E54" s="71" t="str">
        <f>LEFT(INDEX('C2D_list_curncy'!$D$11:$D$63,MATCH($B54,'C2D_list_curncy'!$B$11:$B$63,0)),2)&amp;"GOV"&amp;E$6&amp;"YZ=R"</f>
        <v>MYGOV2YZ=R</v>
      </c>
      <c r="F54" s="71" t="str">
        <f>LEFT(INDEX('C2D_list_curncy'!$D$11:$D$63,MATCH($B54,'C2D_list_curncy'!$B$11:$B$63,0)),2)&amp;"GOV"&amp;F$6&amp;"YZ=R"</f>
        <v>MYGOV3YZ=R</v>
      </c>
      <c r="G54" s="71" t="str">
        <f>LEFT(INDEX('C2D_list_curncy'!$D$11:$D$63,MATCH($B54,'C2D_list_curncy'!$B$11:$B$63,0)),2)&amp;"GOV"&amp;G$6&amp;"YZ=R"</f>
        <v>MYGOV4YZ=R</v>
      </c>
      <c r="H54" s="71" t="str">
        <f>LEFT(INDEX('C2D_list_curncy'!$D$11:$D$63,MATCH($B54,'C2D_list_curncy'!$B$11:$B$63,0)),2)&amp;"GOV"&amp;H$6&amp;"YZ=R"</f>
        <v>MYGOV5YZ=R</v>
      </c>
      <c r="I54" s="71" t="str">
        <f>LEFT(INDEX('C2D_list_curncy'!$D$11:$D$63,MATCH($B54,'C2D_list_curncy'!$B$11:$B$63,0)),2)&amp;"GOV"&amp;I$6&amp;"YZ=R"</f>
        <v>MYGOV6YZ=R</v>
      </c>
      <c r="J54" s="71" t="str">
        <f>LEFT(INDEX('C2D_list_curncy'!$D$11:$D$63,MATCH($B54,'C2D_list_curncy'!$B$11:$B$63,0)),2)&amp;"GOV"&amp;J$6&amp;"YZ=R"</f>
        <v>MYGOV7YZ=R</v>
      </c>
      <c r="K54" s="71" t="str">
        <f>LEFT(INDEX('C2D_list_curncy'!$D$11:$D$63,MATCH($B54,'C2D_list_curncy'!$B$11:$B$63,0)),2)&amp;"GOV"&amp;K$6&amp;"YZ=R"</f>
        <v>MYGOV8YZ=R</v>
      </c>
      <c r="L54" s="71" t="str">
        <f>LEFT(INDEX('C2D_list_curncy'!$D$11:$D$63,MATCH($B54,'C2D_list_curncy'!$B$11:$B$63,0)),2)&amp;"GOV"&amp;L$6&amp;"YZ=R"</f>
        <v>MYGOV9YZ=R</v>
      </c>
      <c r="M54" s="71" t="str">
        <f>LEFT(INDEX('C2D_list_curncy'!$D$11:$D$63,MATCH($B54,'C2D_list_curncy'!$B$11:$B$63,0)),2)&amp;"GOV"&amp;M$6&amp;"YZ=R"</f>
        <v>MYGOV10YZ=R</v>
      </c>
      <c r="N54" s="71" t="str">
        <f>LEFT(INDEX('C2D_list_curncy'!$D$11:$D$63,MATCH($B54,'C2D_list_curncy'!$B$11:$B$63,0)),2)&amp;"GOV"&amp;N$6&amp;"YZ=R"</f>
        <v>MYGOV11YZ=R</v>
      </c>
      <c r="O54" s="71" t="str">
        <f>LEFT(INDEX('C2D_list_curncy'!$D$11:$D$63,MATCH($B54,'C2D_list_curncy'!$B$11:$B$63,0)),2)&amp;"GOV"&amp;O$6&amp;"YZ=R"</f>
        <v>MYGOV12YZ=R</v>
      </c>
      <c r="P54" s="71" t="str">
        <f>LEFT(INDEX('C2D_list_curncy'!$D$11:$D$63,MATCH($B54,'C2D_list_curncy'!$B$11:$B$63,0)),2)&amp;"GOV"&amp;P$6&amp;"YZ=R"</f>
        <v>MYGOV13YZ=R</v>
      </c>
      <c r="Q54" s="71" t="str">
        <f>LEFT(INDEX('C2D_list_curncy'!$D$11:$D$63,MATCH($B54,'C2D_list_curncy'!$B$11:$B$63,0)),2)&amp;"GOV"&amp;Q$6&amp;"YZ=R"</f>
        <v>MYGOV14YZ=R</v>
      </c>
      <c r="R54" s="71" t="str">
        <f>LEFT(INDEX('C2D_list_curncy'!$D$11:$D$63,MATCH($B54,'C2D_list_curncy'!$B$11:$B$63,0)),2)&amp;"GOV"&amp;R$6&amp;"YZ=R"</f>
        <v>MYGOV15YZ=R</v>
      </c>
      <c r="S54" s="71" t="str">
        <f>LEFT(INDEX('C2D_list_curncy'!$D$11:$D$63,MATCH($B54,'C2D_list_curncy'!$B$11:$B$63,0)),2)&amp;"GOV"&amp;S$6&amp;"YZ=R"</f>
        <v>MYGOV16YZ=R</v>
      </c>
      <c r="T54" s="71" t="str">
        <f>LEFT(INDEX('C2D_list_curncy'!$D$11:$D$63,MATCH($B54,'C2D_list_curncy'!$B$11:$B$63,0)),2)&amp;"GOV"&amp;T$6&amp;"YZ=R"</f>
        <v>MYGOV17YZ=R</v>
      </c>
      <c r="U54" s="71" t="str">
        <f>LEFT(INDEX('C2D_list_curncy'!$D$11:$D$63,MATCH($B54,'C2D_list_curncy'!$B$11:$B$63,0)),2)&amp;"GOV"&amp;U$6&amp;"YZ=R"</f>
        <v>MYGOV18YZ=R</v>
      </c>
      <c r="V54" s="71" t="str">
        <f>LEFT(INDEX('C2D_list_curncy'!$D$11:$D$63,MATCH($B54,'C2D_list_curncy'!$B$11:$B$63,0)),2)&amp;"GOV"&amp;V$6&amp;"YZ=R"</f>
        <v>MYGOV19YZ=R</v>
      </c>
      <c r="W54" s="71" t="str">
        <f>LEFT(INDEX('C2D_list_curncy'!$D$11:$D$63,MATCH($B54,'C2D_list_curncy'!$B$11:$B$63,0)),2)&amp;"GOV"&amp;W$6&amp;"YZ=R"</f>
        <v>MYGOV20YZ=R</v>
      </c>
      <c r="X54" s="71" t="str">
        <f>LEFT(INDEX('C2D_list_curncy'!$D$11:$D$63,MATCH($B54,'C2D_list_curncy'!$B$11:$B$63,0)),2)&amp;"GOV"&amp;X$6&amp;"YZ=R"</f>
        <v>MYGOV21YZ=R</v>
      </c>
      <c r="Y54" s="71" t="str">
        <f>LEFT(INDEX('C2D_list_curncy'!$D$11:$D$63,MATCH($B54,'C2D_list_curncy'!$B$11:$B$63,0)),2)&amp;"GOV"&amp;Y$6&amp;"YZ=R"</f>
        <v>MYGOV22YZ=R</v>
      </c>
      <c r="Z54" s="71" t="str">
        <f>LEFT(INDEX('C2D_list_curncy'!$D$11:$D$63,MATCH($B54,'C2D_list_curncy'!$B$11:$B$63,0)),2)&amp;"GOV"&amp;Z$6&amp;"YZ=R"</f>
        <v>MYGOV23YZ=R</v>
      </c>
      <c r="AA54" s="71" t="str">
        <f>LEFT(INDEX('C2D_list_curncy'!$D$11:$D$63,MATCH($B54,'C2D_list_curncy'!$B$11:$B$63,0)),2)&amp;"GOV"&amp;AA$6&amp;"YZ=R"</f>
        <v>MYGOV24YZ=R</v>
      </c>
      <c r="AB54" s="71" t="str">
        <f>LEFT(INDEX('C2D_list_curncy'!$D$11:$D$63,MATCH($B54,'C2D_list_curncy'!$B$11:$B$63,0)),2)&amp;"GOV"&amp;AB$6&amp;"YZ=R"</f>
        <v>MYGOV25YZ=R</v>
      </c>
      <c r="AC54" s="71" t="str">
        <f>LEFT(INDEX('C2D_list_curncy'!$D$11:$D$63,MATCH($B54,'C2D_list_curncy'!$B$11:$B$63,0)),2)&amp;"GOV"&amp;AC$6&amp;"YZ=R"</f>
        <v>MYGOV26YZ=R</v>
      </c>
      <c r="AD54" s="71" t="str">
        <f>LEFT(INDEX('C2D_list_curncy'!$D$11:$D$63,MATCH($B54,'C2D_list_curncy'!$B$11:$B$63,0)),2)&amp;"GOV"&amp;AD$6&amp;"YZ=R"</f>
        <v>MYGOV27YZ=R</v>
      </c>
      <c r="AE54" s="71" t="str">
        <f>LEFT(INDEX('C2D_list_curncy'!$D$11:$D$63,MATCH($B54,'C2D_list_curncy'!$B$11:$B$63,0)),2)&amp;"GOV"&amp;AE$6&amp;"YZ=R"</f>
        <v>MYGOV28YZ=R</v>
      </c>
      <c r="AF54" s="71" t="str">
        <f>LEFT(INDEX('C2D_list_curncy'!$D$11:$D$63,MATCH($B54,'C2D_list_curncy'!$B$11:$B$63,0)),2)&amp;"GOV"&amp;AF$6&amp;"YZ=R"</f>
        <v>MYGOV29YZ=R</v>
      </c>
      <c r="AG54" s="71" t="str">
        <f>LEFT(INDEX('C2D_list_curncy'!$D$11:$D$63,MATCH($B54,'C2D_list_curncy'!$B$11:$B$63,0)),2)&amp;"GOV"&amp;AG$6&amp;"YZ=R"</f>
        <v>MYGOV30YZ=R</v>
      </c>
      <c r="AH54" s="71" t="str">
        <f>LEFT(INDEX('C2D_list_curncy'!$D$11:$D$63,MATCH($B54,'C2D_list_curncy'!$B$11:$B$63,0)),2)&amp;"GOV"&amp;AH$6&amp;"YZ=R"</f>
        <v>MYGOV31YZ=R</v>
      </c>
      <c r="AI54" s="71" t="str">
        <f>LEFT(INDEX('C2D_list_curncy'!$D$11:$D$63,MATCH($B54,'C2D_list_curncy'!$B$11:$B$63,0)),2)&amp;"GOV"&amp;AI$6&amp;"YZ=R"</f>
        <v>MYGOV32YZ=R</v>
      </c>
      <c r="AJ54" s="71" t="str">
        <f>LEFT(INDEX('C2D_list_curncy'!$D$11:$D$63,MATCH($B54,'C2D_list_curncy'!$B$11:$B$63,0)),2)&amp;"GOV"&amp;AJ$6&amp;"YZ=R"</f>
        <v>MYGOV33YZ=R</v>
      </c>
      <c r="AK54" s="71" t="str">
        <f>LEFT(INDEX('C2D_list_curncy'!$D$11:$D$63,MATCH($B54,'C2D_list_curncy'!$B$11:$B$63,0)),2)&amp;"GOV"&amp;AK$6&amp;"YZ=R"</f>
        <v>MYGOV34YZ=R</v>
      </c>
      <c r="AL54" s="71" t="str">
        <f>LEFT(INDEX('C2D_list_curncy'!$D$11:$D$63,MATCH($B54,'C2D_list_curncy'!$B$11:$B$63,0)),2)&amp;"GOV"&amp;AL$6&amp;"YZ=R"</f>
        <v>MYGOV35YZ=R</v>
      </c>
      <c r="AM54" s="71" t="str">
        <f>LEFT(INDEX('C2D_list_curncy'!$D$11:$D$63,MATCH($B54,'C2D_list_curncy'!$B$11:$B$63,0)),2)&amp;"GOV"&amp;AM$6&amp;"YZ=R"</f>
        <v>MYGOV36YZ=R</v>
      </c>
      <c r="AN54" s="71" t="str">
        <f>LEFT(INDEX('C2D_list_curncy'!$D$11:$D$63,MATCH($B54,'C2D_list_curncy'!$B$11:$B$63,0)),2)&amp;"GOV"&amp;AN$6&amp;"YZ=R"</f>
        <v>MYGOV37YZ=R</v>
      </c>
      <c r="AO54" s="71" t="str">
        <f>LEFT(INDEX('C2D_list_curncy'!$D$11:$D$63,MATCH($B54,'C2D_list_curncy'!$B$11:$B$63,0)),2)&amp;"GOV"&amp;AO$6&amp;"YZ=R"</f>
        <v>MYGOV38YZ=R</v>
      </c>
      <c r="AP54" s="71" t="str">
        <f>LEFT(INDEX('C2D_list_curncy'!$D$11:$D$63,MATCH($B54,'C2D_list_curncy'!$B$11:$B$63,0)),2)&amp;"GOV"&amp;AP$6&amp;"YZ=R"</f>
        <v>MYGOV39YZ=R</v>
      </c>
      <c r="AQ54" s="71" t="str">
        <f>LEFT(INDEX('C2D_list_curncy'!$D$11:$D$63,MATCH($B54,'C2D_list_curncy'!$B$11:$B$63,0)),2)&amp;"GOV"&amp;AQ$6&amp;"YZ=R"</f>
        <v>MYGOV40YZ=R</v>
      </c>
      <c r="AR54" s="71" t="str">
        <f>LEFT(INDEX('C2D_list_curncy'!$D$11:$D$63,MATCH($B54,'C2D_list_curncy'!$B$11:$B$63,0)),2)&amp;"GOV"&amp;AR$6&amp;"YZ=R"</f>
        <v>MYGOV41YZ=R</v>
      </c>
      <c r="AS54" s="71" t="str">
        <f>LEFT(INDEX('C2D_list_curncy'!$D$11:$D$63,MATCH($B54,'C2D_list_curncy'!$B$11:$B$63,0)),2)&amp;"GOV"&amp;AS$6&amp;"YZ=R"</f>
        <v>MYGOV42YZ=R</v>
      </c>
      <c r="AT54" s="71" t="str">
        <f>LEFT(INDEX('C2D_list_curncy'!$D$11:$D$63,MATCH($B54,'C2D_list_curncy'!$B$11:$B$63,0)),2)&amp;"GOV"&amp;AT$6&amp;"YZ=R"</f>
        <v>MYGOV43YZ=R</v>
      </c>
      <c r="AU54" s="71" t="str">
        <f>LEFT(INDEX('C2D_list_curncy'!$D$11:$D$63,MATCH($B54,'C2D_list_curncy'!$B$11:$B$63,0)),2)&amp;"GOV"&amp;AU$6&amp;"YZ=R"</f>
        <v>MYGOV44YZ=R</v>
      </c>
      <c r="AV54" s="71" t="str">
        <f>LEFT(INDEX('C2D_list_curncy'!$D$11:$D$63,MATCH($B54,'C2D_list_curncy'!$B$11:$B$63,0)),2)&amp;"GOV"&amp;AV$6&amp;"YZ=R"</f>
        <v>MYGOV45YZ=R</v>
      </c>
      <c r="AW54" s="71" t="str">
        <f>LEFT(INDEX('C2D_list_curncy'!$D$11:$D$63,MATCH($B54,'C2D_list_curncy'!$B$11:$B$63,0)),2)&amp;"GOV"&amp;AW$6&amp;"YZ=R"</f>
        <v>MYGOV46YZ=R</v>
      </c>
      <c r="AX54" s="71" t="str">
        <f>LEFT(INDEX('C2D_list_curncy'!$D$11:$D$63,MATCH($B54,'C2D_list_curncy'!$B$11:$B$63,0)),2)&amp;"GOV"&amp;AX$6&amp;"YZ=R"</f>
        <v>MYGOV47YZ=R</v>
      </c>
      <c r="AY54" s="71" t="str">
        <f>LEFT(INDEX('C2D_list_curncy'!$D$11:$D$63,MATCH($B54,'C2D_list_curncy'!$B$11:$B$63,0)),2)&amp;"GOV"&amp;AY$6&amp;"YZ=R"</f>
        <v>MYGOV48YZ=R</v>
      </c>
      <c r="AZ54" s="71" t="str">
        <f>LEFT(INDEX('C2D_list_curncy'!$D$11:$D$63,MATCH($B54,'C2D_list_curncy'!$B$11:$B$63,0)),2)&amp;"GOV"&amp;AZ$6&amp;"YZ=R"</f>
        <v>MYGOV49YZ=R</v>
      </c>
      <c r="BA54" s="71" t="str">
        <f>LEFT(INDEX('C2D_list_curncy'!$D$11:$D$63,MATCH($B54,'C2D_list_curncy'!$B$11:$B$63,0)),2)&amp;"GOV"&amp;BA$6&amp;"YZ=R"</f>
        <v>MYGOV50YZ=R</v>
      </c>
      <c r="BB54" s="71" t="str">
        <f>LEFT(INDEX('C2D_list_curncy'!$D$11:$D$63,MATCH($B54,'C2D_list_curncy'!$B$11:$B$63,0)),2)&amp;"GOV"&amp;BB$6&amp;"YZ=R"</f>
        <v>MYGOV51YZ=R</v>
      </c>
      <c r="BC54" s="71" t="str">
        <f>LEFT(INDEX('C2D_list_curncy'!$D$11:$D$63,MATCH($B54,'C2D_list_curncy'!$B$11:$B$63,0)),2)&amp;"GOV"&amp;BC$6&amp;"YZ=R"</f>
        <v>MYGOV52YZ=R</v>
      </c>
      <c r="BD54" s="71" t="str">
        <f>LEFT(INDEX('C2D_list_curncy'!$D$11:$D$63,MATCH($B54,'C2D_list_curncy'!$B$11:$B$63,0)),2)&amp;"GOV"&amp;BD$6&amp;"YZ=R"</f>
        <v>MYGOV53YZ=R</v>
      </c>
      <c r="BE54" s="71" t="str">
        <f>LEFT(INDEX('C2D_list_curncy'!$D$11:$D$63,MATCH($B54,'C2D_list_curncy'!$B$11:$B$63,0)),2)&amp;"GOV"&amp;BE$6&amp;"YZ=R"</f>
        <v>MYGOV54YZ=R</v>
      </c>
      <c r="BF54" s="71" t="str">
        <f>LEFT(INDEX('C2D_list_curncy'!$D$11:$D$63,MATCH($B54,'C2D_list_curncy'!$B$11:$B$63,0)),2)&amp;"GOV"&amp;BF$6&amp;"YZ=R"</f>
        <v>MYGOV55YZ=R</v>
      </c>
      <c r="BG54" s="71" t="str">
        <f>LEFT(INDEX('C2D_list_curncy'!$D$11:$D$63,MATCH($B54,'C2D_list_curncy'!$B$11:$B$63,0)),2)&amp;"GOV"&amp;BG$6&amp;"YZ=R"</f>
        <v>MYGOV56YZ=R</v>
      </c>
      <c r="BH54" s="71" t="str">
        <f>LEFT(INDEX('C2D_list_curncy'!$D$11:$D$63,MATCH($B54,'C2D_list_curncy'!$B$11:$B$63,0)),2)&amp;"GOV"&amp;BH$6&amp;"YZ=R"</f>
        <v>MYGOV57YZ=R</v>
      </c>
      <c r="BI54" s="71" t="str">
        <f>LEFT(INDEX('C2D_list_curncy'!$D$11:$D$63,MATCH($B54,'C2D_list_curncy'!$B$11:$B$63,0)),2)&amp;"GOV"&amp;BI$6&amp;"YZ=R"</f>
        <v>MYGOV58YZ=R</v>
      </c>
      <c r="BJ54" s="71" t="str">
        <f>LEFT(INDEX('C2D_list_curncy'!$D$11:$D$63,MATCH($B54,'C2D_list_curncy'!$B$11:$B$63,0)),2)&amp;"GOV"&amp;BJ$6&amp;"YZ=R"</f>
        <v>MYGOV59YZ=R</v>
      </c>
      <c r="BK54" s="71" t="str">
        <f>LEFT(INDEX('C2D_list_curncy'!$D$11:$D$63,MATCH($B54,'C2D_list_curncy'!$B$11:$B$63,0)),2)&amp;"GOV"&amp;BK$6&amp;"YZ=R"</f>
        <v>MYGOV60YZ=R</v>
      </c>
    </row>
    <row r="55" spans="2:63" x14ac:dyDescent="0.25">
      <c r="B55" s="65" t="s">
        <v>42</v>
      </c>
      <c r="C55" s="69">
        <v>45</v>
      </c>
      <c r="D55" s="71" t="str">
        <f>LEFT(INDEX('C2D_list_curncy'!$D$11:$D$63,MATCH($B55,'C2D_list_curncy'!$B$11:$B$63,0)),2)&amp;"GOV"&amp;D$6&amp;"YZ=R"</f>
        <v>MXGOV1YZ=R</v>
      </c>
      <c r="E55" s="71" t="str">
        <f>LEFT(INDEX('C2D_list_curncy'!$D$11:$D$63,MATCH($B55,'C2D_list_curncy'!$B$11:$B$63,0)),2)&amp;"GOV"&amp;E$6&amp;"YZ=R"</f>
        <v>MXGOV2YZ=R</v>
      </c>
      <c r="F55" s="71" t="str">
        <f>LEFT(INDEX('C2D_list_curncy'!$D$11:$D$63,MATCH($B55,'C2D_list_curncy'!$B$11:$B$63,0)),2)&amp;"GOV"&amp;F$6&amp;"YZ=R"</f>
        <v>MXGOV3YZ=R</v>
      </c>
      <c r="G55" s="71" t="str">
        <f>LEFT(INDEX('C2D_list_curncy'!$D$11:$D$63,MATCH($B55,'C2D_list_curncy'!$B$11:$B$63,0)),2)&amp;"GOV"&amp;G$6&amp;"YZ=R"</f>
        <v>MXGOV4YZ=R</v>
      </c>
      <c r="H55" s="71" t="str">
        <f>LEFT(INDEX('C2D_list_curncy'!$D$11:$D$63,MATCH($B55,'C2D_list_curncy'!$B$11:$B$63,0)),2)&amp;"GOV"&amp;H$6&amp;"YZ=R"</f>
        <v>MXGOV5YZ=R</v>
      </c>
      <c r="I55" s="71" t="str">
        <f>LEFT(INDEX('C2D_list_curncy'!$D$11:$D$63,MATCH($B55,'C2D_list_curncy'!$B$11:$B$63,0)),2)&amp;"GOV"&amp;I$6&amp;"YZ=R"</f>
        <v>MXGOV6YZ=R</v>
      </c>
      <c r="J55" s="71" t="str">
        <f>LEFT(INDEX('C2D_list_curncy'!$D$11:$D$63,MATCH($B55,'C2D_list_curncy'!$B$11:$B$63,0)),2)&amp;"GOV"&amp;J$6&amp;"YZ=R"</f>
        <v>MXGOV7YZ=R</v>
      </c>
      <c r="K55" s="71" t="str">
        <f>LEFT(INDEX('C2D_list_curncy'!$D$11:$D$63,MATCH($B55,'C2D_list_curncy'!$B$11:$B$63,0)),2)&amp;"GOV"&amp;K$6&amp;"YZ=R"</f>
        <v>MXGOV8YZ=R</v>
      </c>
      <c r="L55" s="71" t="str">
        <f>LEFT(INDEX('C2D_list_curncy'!$D$11:$D$63,MATCH($B55,'C2D_list_curncy'!$B$11:$B$63,0)),2)&amp;"GOV"&amp;L$6&amp;"YZ=R"</f>
        <v>MXGOV9YZ=R</v>
      </c>
      <c r="M55" s="71" t="str">
        <f>LEFT(INDEX('C2D_list_curncy'!$D$11:$D$63,MATCH($B55,'C2D_list_curncy'!$B$11:$B$63,0)),2)&amp;"GOV"&amp;M$6&amp;"YZ=R"</f>
        <v>MXGOV10YZ=R</v>
      </c>
      <c r="N55" s="71" t="str">
        <f>LEFT(INDEX('C2D_list_curncy'!$D$11:$D$63,MATCH($B55,'C2D_list_curncy'!$B$11:$B$63,0)),2)&amp;"GOV"&amp;N$6&amp;"YZ=R"</f>
        <v>MXGOV11YZ=R</v>
      </c>
      <c r="O55" s="71" t="str">
        <f>LEFT(INDEX('C2D_list_curncy'!$D$11:$D$63,MATCH($B55,'C2D_list_curncy'!$B$11:$B$63,0)),2)&amp;"GOV"&amp;O$6&amp;"YZ=R"</f>
        <v>MXGOV12YZ=R</v>
      </c>
      <c r="P55" s="71" t="str">
        <f>LEFT(INDEX('C2D_list_curncy'!$D$11:$D$63,MATCH($B55,'C2D_list_curncy'!$B$11:$B$63,0)),2)&amp;"GOV"&amp;P$6&amp;"YZ=R"</f>
        <v>MXGOV13YZ=R</v>
      </c>
      <c r="Q55" s="71" t="str">
        <f>LEFT(INDEX('C2D_list_curncy'!$D$11:$D$63,MATCH($B55,'C2D_list_curncy'!$B$11:$B$63,0)),2)&amp;"GOV"&amp;Q$6&amp;"YZ=R"</f>
        <v>MXGOV14YZ=R</v>
      </c>
      <c r="R55" s="71" t="str">
        <f>LEFT(INDEX('C2D_list_curncy'!$D$11:$D$63,MATCH($B55,'C2D_list_curncy'!$B$11:$B$63,0)),2)&amp;"GOV"&amp;R$6&amp;"YZ=R"</f>
        <v>MXGOV15YZ=R</v>
      </c>
      <c r="S55" s="71" t="str">
        <f>LEFT(INDEX('C2D_list_curncy'!$D$11:$D$63,MATCH($B55,'C2D_list_curncy'!$B$11:$B$63,0)),2)&amp;"GOV"&amp;S$6&amp;"YZ=R"</f>
        <v>MXGOV16YZ=R</v>
      </c>
      <c r="T55" s="71" t="str">
        <f>LEFT(INDEX('C2D_list_curncy'!$D$11:$D$63,MATCH($B55,'C2D_list_curncy'!$B$11:$B$63,0)),2)&amp;"GOV"&amp;T$6&amp;"YZ=R"</f>
        <v>MXGOV17YZ=R</v>
      </c>
      <c r="U55" s="71" t="str">
        <f>LEFT(INDEX('C2D_list_curncy'!$D$11:$D$63,MATCH($B55,'C2D_list_curncy'!$B$11:$B$63,0)),2)&amp;"GOV"&amp;U$6&amp;"YZ=R"</f>
        <v>MXGOV18YZ=R</v>
      </c>
      <c r="V55" s="71" t="str">
        <f>LEFT(INDEX('C2D_list_curncy'!$D$11:$D$63,MATCH($B55,'C2D_list_curncy'!$B$11:$B$63,0)),2)&amp;"GOV"&amp;V$6&amp;"YZ=R"</f>
        <v>MXGOV19YZ=R</v>
      </c>
      <c r="W55" s="71" t="str">
        <f>LEFT(INDEX('C2D_list_curncy'!$D$11:$D$63,MATCH($B55,'C2D_list_curncy'!$B$11:$B$63,0)),2)&amp;"GOV"&amp;W$6&amp;"YZ=R"</f>
        <v>MXGOV20YZ=R</v>
      </c>
      <c r="X55" s="71" t="str">
        <f>LEFT(INDEX('C2D_list_curncy'!$D$11:$D$63,MATCH($B55,'C2D_list_curncy'!$B$11:$B$63,0)),2)&amp;"GOV"&amp;X$6&amp;"YZ=R"</f>
        <v>MXGOV21YZ=R</v>
      </c>
      <c r="Y55" s="71" t="str">
        <f>LEFT(INDEX('C2D_list_curncy'!$D$11:$D$63,MATCH($B55,'C2D_list_curncy'!$B$11:$B$63,0)),2)&amp;"GOV"&amp;Y$6&amp;"YZ=R"</f>
        <v>MXGOV22YZ=R</v>
      </c>
      <c r="Z55" s="71" t="str">
        <f>LEFT(INDEX('C2D_list_curncy'!$D$11:$D$63,MATCH($B55,'C2D_list_curncy'!$B$11:$B$63,0)),2)&amp;"GOV"&amp;Z$6&amp;"YZ=R"</f>
        <v>MXGOV23YZ=R</v>
      </c>
      <c r="AA55" s="71" t="str">
        <f>LEFT(INDEX('C2D_list_curncy'!$D$11:$D$63,MATCH($B55,'C2D_list_curncy'!$B$11:$B$63,0)),2)&amp;"GOV"&amp;AA$6&amp;"YZ=R"</f>
        <v>MXGOV24YZ=R</v>
      </c>
      <c r="AB55" s="71" t="str">
        <f>LEFT(INDEX('C2D_list_curncy'!$D$11:$D$63,MATCH($B55,'C2D_list_curncy'!$B$11:$B$63,0)),2)&amp;"GOV"&amp;AB$6&amp;"YZ=R"</f>
        <v>MXGOV25YZ=R</v>
      </c>
      <c r="AC55" s="71" t="str">
        <f>LEFT(INDEX('C2D_list_curncy'!$D$11:$D$63,MATCH($B55,'C2D_list_curncy'!$B$11:$B$63,0)),2)&amp;"GOV"&amp;AC$6&amp;"YZ=R"</f>
        <v>MXGOV26YZ=R</v>
      </c>
      <c r="AD55" s="71" t="str">
        <f>LEFT(INDEX('C2D_list_curncy'!$D$11:$D$63,MATCH($B55,'C2D_list_curncy'!$B$11:$B$63,0)),2)&amp;"GOV"&amp;AD$6&amp;"YZ=R"</f>
        <v>MXGOV27YZ=R</v>
      </c>
      <c r="AE55" s="71" t="str">
        <f>LEFT(INDEX('C2D_list_curncy'!$D$11:$D$63,MATCH($B55,'C2D_list_curncy'!$B$11:$B$63,0)),2)&amp;"GOV"&amp;AE$6&amp;"YZ=R"</f>
        <v>MXGOV28YZ=R</v>
      </c>
      <c r="AF55" s="71" t="str">
        <f>LEFT(INDEX('C2D_list_curncy'!$D$11:$D$63,MATCH($B55,'C2D_list_curncy'!$B$11:$B$63,0)),2)&amp;"GOV"&amp;AF$6&amp;"YZ=R"</f>
        <v>MXGOV29YZ=R</v>
      </c>
      <c r="AG55" s="71" t="str">
        <f>LEFT(INDEX('C2D_list_curncy'!$D$11:$D$63,MATCH($B55,'C2D_list_curncy'!$B$11:$B$63,0)),2)&amp;"GOV"&amp;AG$6&amp;"YZ=R"</f>
        <v>MXGOV30YZ=R</v>
      </c>
      <c r="AH55" s="71" t="str">
        <f>LEFT(INDEX('C2D_list_curncy'!$D$11:$D$63,MATCH($B55,'C2D_list_curncy'!$B$11:$B$63,0)),2)&amp;"GOV"&amp;AH$6&amp;"YZ=R"</f>
        <v>MXGOV31YZ=R</v>
      </c>
      <c r="AI55" s="71" t="str">
        <f>LEFT(INDEX('C2D_list_curncy'!$D$11:$D$63,MATCH($B55,'C2D_list_curncy'!$B$11:$B$63,0)),2)&amp;"GOV"&amp;AI$6&amp;"YZ=R"</f>
        <v>MXGOV32YZ=R</v>
      </c>
      <c r="AJ55" s="71" t="str">
        <f>LEFT(INDEX('C2D_list_curncy'!$D$11:$D$63,MATCH($B55,'C2D_list_curncy'!$B$11:$B$63,0)),2)&amp;"GOV"&amp;AJ$6&amp;"YZ=R"</f>
        <v>MXGOV33YZ=R</v>
      </c>
      <c r="AK55" s="71" t="str">
        <f>LEFT(INDEX('C2D_list_curncy'!$D$11:$D$63,MATCH($B55,'C2D_list_curncy'!$B$11:$B$63,0)),2)&amp;"GOV"&amp;AK$6&amp;"YZ=R"</f>
        <v>MXGOV34YZ=R</v>
      </c>
      <c r="AL55" s="71" t="str">
        <f>LEFT(INDEX('C2D_list_curncy'!$D$11:$D$63,MATCH($B55,'C2D_list_curncy'!$B$11:$B$63,0)),2)&amp;"GOV"&amp;AL$6&amp;"YZ=R"</f>
        <v>MXGOV35YZ=R</v>
      </c>
      <c r="AM55" s="71" t="str">
        <f>LEFT(INDEX('C2D_list_curncy'!$D$11:$D$63,MATCH($B55,'C2D_list_curncy'!$B$11:$B$63,0)),2)&amp;"GOV"&amp;AM$6&amp;"YZ=R"</f>
        <v>MXGOV36YZ=R</v>
      </c>
      <c r="AN55" s="71" t="str">
        <f>LEFT(INDEX('C2D_list_curncy'!$D$11:$D$63,MATCH($B55,'C2D_list_curncy'!$B$11:$B$63,0)),2)&amp;"GOV"&amp;AN$6&amp;"YZ=R"</f>
        <v>MXGOV37YZ=R</v>
      </c>
      <c r="AO55" s="71" t="str">
        <f>LEFT(INDEX('C2D_list_curncy'!$D$11:$D$63,MATCH($B55,'C2D_list_curncy'!$B$11:$B$63,0)),2)&amp;"GOV"&amp;AO$6&amp;"YZ=R"</f>
        <v>MXGOV38YZ=R</v>
      </c>
      <c r="AP55" s="71" t="str">
        <f>LEFT(INDEX('C2D_list_curncy'!$D$11:$D$63,MATCH($B55,'C2D_list_curncy'!$B$11:$B$63,0)),2)&amp;"GOV"&amp;AP$6&amp;"YZ=R"</f>
        <v>MXGOV39YZ=R</v>
      </c>
      <c r="AQ55" s="71" t="str">
        <f>LEFT(INDEX('C2D_list_curncy'!$D$11:$D$63,MATCH($B55,'C2D_list_curncy'!$B$11:$B$63,0)),2)&amp;"GOV"&amp;AQ$6&amp;"YZ=R"</f>
        <v>MXGOV40YZ=R</v>
      </c>
      <c r="AR55" s="71" t="str">
        <f>LEFT(INDEX('C2D_list_curncy'!$D$11:$D$63,MATCH($B55,'C2D_list_curncy'!$B$11:$B$63,0)),2)&amp;"GOV"&amp;AR$6&amp;"YZ=R"</f>
        <v>MXGOV41YZ=R</v>
      </c>
      <c r="AS55" s="71" t="str">
        <f>LEFT(INDEX('C2D_list_curncy'!$D$11:$D$63,MATCH($B55,'C2D_list_curncy'!$B$11:$B$63,0)),2)&amp;"GOV"&amp;AS$6&amp;"YZ=R"</f>
        <v>MXGOV42YZ=R</v>
      </c>
      <c r="AT55" s="71" t="str">
        <f>LEFT(INDEX('C2D_list_curncy'!$D$11:$D$63,MATCH($B55,'C2D_list_curncy'!$B$11:$B$63,0)),2)&amp;"GOV"&amp;AT$6&amp;"YZ=R"</f>
        <v>MXGOV43YZ=R</v>
      </c>
      <c r="AU55" s="71" t="str">
        <f>LEFT(INDEX('C2D_list_curncy'!$D$11:$D$63,MATCH($B55,'C2D_list_curncy'!$B$11:$B$63,0)),2)&amp;"GOV"&amp;AU$6&amp;"YZ=R"</f>
        <v>MXGOV44YZ=R</v>
      </c>
      <c r="AV55" s="71" t="str">
        <f>LEFT(INDEX('C2D_list_curncy'!$D$11:$D$63,MATCH($B55,'C2D_list_curncy'!$B$11:$B$63,0)),2)&amp;"GOV"&amp;AV$6&amp;"YZ=R"</f>
        <v>MXGOV45YZ=R</v>
      </c>
      <c r="AW55" s="71" t="str">
        <f>LEFT(INDEX('C2D_list_curncy'!$D$11:$D$63,MATCH($B55,'C2D_list_curncy'!$B$11:$B$63,0)),2)&amp;"GOV"&amp;AW$6&amp;"YZ=R"</f>
        <v>MXGOV46YZ=R</v>
      </c>
      <c r="AX55" s="71" t="str">
        <f>LEFT(INDEX('C2D_list_curncy'!$D$11:$D$63,MATCH($B55,'C2D_list_curncy'!$B$11:$B$63,0)),2)&amp;"GOV"&amp;AX$6&amp;"YZ=R"</f>
        <v>MXGOV47YZ=R</v>
      </c>
      <c r="AY55" s="71" t="str">
        <f>LEFT(INDEX('C2D_list_curncy'!$D$11:$D$63,MATCH($B55,'C2D_list_curncy'!$B$11:$B$63,0)),2)&amp;"GOV"&amp;AY$6&amp;"YZ=R"</f>
        <v>MXGOV48YZ=R</v>
      </c>
      <c r="AZ55" s="71" t="str">
        <f>LEFT(INDEX('C2D_list_curncy'!$D$11:$D$63,MATCH($B55,'C2D_list_curncy'!$B$11:$B$63,0)),2)&amp;"GOV"&amp;AZ$6&amp;"YZ=R"</f>
        <v>MXGOV49YZ=R</v>
      </c>
      <c r="BA55" s="71" t="str">
        <f>LEFT(INDEX('C2D_list_curncy'!$D$11:$D$63,MATCH($B55,'C2D_list_curncy'!$B$11:$B$63,0)),2)&amp;"GOV"&amp;BA$6&amp;"YZ=R"</f>
        <v>MXGOV50YZ=R</v>
      </c>
      <c r="BB55" s="71" t="str">
        <f>LEFT(INDEX('C2D_list_curncy'!$D$11:$D$63,MATCH($B55,'C2D_list_curncy'!$B$11:$B$63,0)),2)&amp;"GOV"&amp;BB$6&amp;"YZ=R"</f>
        <v>MXGOV51YZ=R</v>
      </c>
      <c r="BC55" s="71" t="str">
        <f>LEFT(INDEX('C2D_list_curncy'!$D$11:$D$63,MATCH($B55,'C2D_list_curncy'!$B$11:$B$63,0)),2)&amp;"GOV"&amp;BC$6&amp;"YZ=R"</f>
        <v>MXGOV52YZ=R</v>
      </c>
      <c r="BD55" s="71" t="str">
        <f>LEFT(INDEX('C2D_list_curncy'!$D$11:$D$63,MATCH($B55,'C2D_list_curncy'!$B$11:$B$63,0)),2)&amp;"GOV"&amp;BD$6&amp;"YZ=R"</f>
        <v>MXGOV53YZ=R</v>
      </c>
      <c r="BE55" s="71" t="str">
        <f>LEFT(INDEX('C2D_list_curncy'!$D$11:$D$63,MATCH($B55,'C2D_list_curncy'!$B$11:$B$63,0)),2)&amp;"GOV"&amp;BE$6&amp;"YZ=R"</f>
        <v>MXGOV54YZ=R</v>
      </c>
      <c r="BF55" s="71" t="str">
        <f>LEFT(INDEX('C2D_list_curncy'!$D$11:$D$63,MATCH($B55,'C2D_list_curncy'!$B$11:$B$63,0)),2)&amp;"GOV"&amp;BF$6&amp;"YZ=R"</f>
        <v>MXGOV55YZ=R</v>
      </c>
      <c r="BG55" s="71" t="str">
        <f>LEFT(INDEX('C2D_list_curncy'!$D$11:$D$63,MATCH($B55,'C2D_list_curncy'!$B$11:$B$63,0)),2)&amp;"GOV"&amp;BG$6&amp;"YZ=R"</f>
        <v>MXGOV56YZ=R</v>
      </c>
      <c r="BH55" s="71" t="str">
        <f>LEFT(INDEX('C2D_list_curncy'!$D$11:$D$63,MATCH($B55,'C2D_list_curncy'!$B$11:$B$63,0)),2)&amp;"GOV"&amp;BH$6&amp;"YZ=R"</f>
        <v>MXGOV57YZ=R</v>
      </c>
      <c r="BI55" s="71" t="str">
        <f>LEFT(INDEX('C2D_list_curncy'!$D$11:$D$63,MATCH($B55,'C2D_list_curncy'!$B$11:$B$63,0)),2)&amp;"GOV"&amp;BI$6&amp;"YZ=R"</f>
        <v>MXGOV58YZ=R</v>
      </c>
      <c r="BJ55" s="71" t="str">
        <f>LEFT(INDEX('C2D_list_curncy'!$D$11:$D$63,MATCH($B55,'C2D_list_curncy'!$B$11:$B$63,0)),2)&amp;"GOV"&amp;BJ$6&amp;"YZ=R"</f>
        <v>MXGOV59YZ=R</v>
      </c>
      <c r="BK55" s="71" t="str">
        <f>LEFT(INDEX('C2D_list_curncy'!$D$11:$D$63,MATCH($B55,'C2D_list_curncy'!$B$11:$B$63,0)),2)&amp;"GOV"&amp;BK$6&amp;"YZ=R"</f>
        <v>MXGOV60YZ=R</v>
      </c>
    </row>
    <row r="56" spans="2:63" x14ac:dyDescent="0.25">
      <c r="B56" s="65" t="s">
        <v>155</v>
      </c>
      <c r="C56" s="69">
        <v>46</v>
      </c>
      <c r="D56" s="71" t="str">
        <f>LEFT(INDEX('C2D_list_curncy'!$D$11:$D$63,MATCH($B56,'C2D_list_curncy'!$B$11:$B$63,0)),2)&amp;"GOV"&amp;D$6&amp;"YZ=R"</f>
        <v>NZGOV1YZ=R</v>
      </c>
      <c r="E56" s="71" t="str">
        <f>LEFT(INDEX('C2D_list_curncy'!$D$11:$D$63,MATCH($B56,'C2D_list_curncy'!$B$11:$B$63,0)),2)&amp;"GOV"&amp;E$6&amp;"YZ=R"</f>
        <v>NZGOV2YZ=R</v>
      </c>
      <c r="F56" s="71" t="str">
        <f>LEFT(INDEX('C2D_list_curncy'!$D$11:$D$63,MATCH($B56,'C2D_list_curncy'!$B$11:$B$63,0)),2)&amp;"GOV"&amp;F$6&amp;"YZ=R"</f>
        <v>NZGOV3YZ=R</v>
      </c>
      <c r="G56" s="71" t="str">
        <f>LEFT(INDEX('C2D_list_curncy'!$D$11:$D$63,MATCH($B56,'C2D_list_curncy'!$B$11:$B$63,0)),2)&amp;"GOV"&amp;G$6&amp;"YZ=R"</f>
        <v>NZGOV4YZ=R</v>
      </c>
      <c r="H56" s="71" t="str">
        <f>LEFT(INDEX('C2D_list_curncy'!$D$11:$D$63,MATCH($B56,'C2D_list_curncy'!$B$11:$B$63,0)),2)&amp;"GOV"&amp;H$6&amp;"YZ=R"</f>
        <v>NZGOV5YZ=R</v>
      </c>
      <c r="I56" s="71" t="str">
        <f>LEFT(INDEX('C2D_list_curncy'!$D$11:$D$63,MATCH($B56,'C2D_list_curncy'!$B$11:$B$63,0)),2)&amp;"GOV"&amp;I$6&amp;"YZ=R"</f>
        <v>NZGOV6YZ=R</v>
      </c>
      <c r="J56" s="71" t="str">
        <f>LEFT(INDEX('C2D_list_curncy'!$D$11:$D$63,MATCH($B56,'C2D_list_curncy'!$B$11:$B$63,0)),2)&amp;"GOV"&amp;J$6&amp;"YZ=R"</f>
        <v>NZGOV7YZ=R</v>
      </c>
      <c r="K56" s="71" t="str">
        <f>LEFT(INDEX('C2D_list_curncy'!$D$11:$D$63,MATCH($B56,'C2D_list_curncy'!$B$11:$B$63,0)),2)&amp;"GOV"&amp;K$6&amp;"YZ=R"</f>
        <v>NZGOV8YZ=R</v>
      </c>
      <c r="L56" s="71" t="str">
        <f>LEFT(INDEX('C2D_list_curncy'!$D$11:$D$63,MATCH($B56,'C2D_list_curncy'!$B$11:$B$63,0)),2)&amp;"GOV"&amp;L$6&amp;"YZ=R"</f>
        <v>NZGOV9YZ=R</v>
      </c>
      <c r="M56" s="71" t="str">
        <f>LEFT(INDEX('C2D_list_curncy'!$D$11:$D$63,MATCH($B56,'C2D_list_curncy'!$B$11:$B$63,0)),2)&amp;"GOV"&amp;M$6&amp;"YZ=R"</f>
        <v>NZGOV10YZ=R</v>
      </c>
      <c r="N56" s="71" t="str">
        <f>LEFT(INDEX('C2D_list_curncy'!$D$11:$D$63,MATCH($B56,'C2D_list_curncy'!$B$11:$B$63,0)),2)&amp;"GOV"&amp;N$6&amp;"YZ=R"</f>
        <v>NZGOV11YZ=R</v>
      </c>
      <c r="O56" s="71" t="str">
        <f>LEFT(INDEX('C2D_list_curncy'!$D$11:$D$63,MATCH($B56,'C2D_list_curncy'!$B$11:$B$63,0)),2)&amp;"GOV"&amp;O$6&amp;"YZ=R"</f>
        <v>NZGOV12YZ=R</v>
      </c>
      <c r="P56" s="71" t="str">
        <f>LEFT(INDEX('C2D_list_curncy'!$D$11:$D$63,MATCH($B56,'C2D_list_curncy'!$B$11:$B$63,0)),2)&amp;"GOV"&amp;P$6&amp;"YZ=R"</f>
        <v>NZGOV13YZ=R</v>
      </c>
      <c r="Q56" s="71" t="str">
        <f>LEFT(INDEX('C2D_list_curncy'!$D$11:$D$63,MATCH($B56,'C2D_list_curncy'!$B$11:$B$63,0)),2)&amp;"GOV"&amp;Q$6&amp;"YZ=R"</f>
        <v>NZGOV14YZ=R</v>
      </c>
      <c r="R56" s="71" t="str">
        <f>LEFT(INDEX('C2D_list_curncy'!$D$11:$D$63,MATCH($B56,'C2D_list_curncy'!$B$11:$B$63,0)),2)&amp;"GOV"&amp;R$6&amp;"YZ=R"</f>
        <v>NZGOV15YZ=R</v>
      </c>
      <c r="S56" s="71" t="str">
        <f>LEFT(INDEX('C2D_list_curncy'!$D$11:$D$63,MATCH($B56,'C2D_list_curncy'!$B$11:$B$63,0)),2)&amp;"GOV"&amp;S$6&amp;"YZ=R"</f>
        <v>NZGOV16YZ=R</v>
      </c>
      <c r="T56" s="71" t="str">
        <f>LEFT(INDEX('C2D_list_curncy'!$D$11:$D$63,MATCH($B56,'C2D_list_curncy'!$B$11:$B$63,0)),2)&amp;"GOV"&amp;T$6&amp;"YZ=R"</f>
        <v>NZGOV17YZ=R</v>
      </c>
      <c r="U56" s="71" t="str">
        <f>LEFT(INDEX('C2D_list_curncy'!$D$11:$D$63,MATCH($B56,'C2D_list_curncy'!$B$11:$B$63,0)),2)&amp;"GOV"&amp;U$6&amp;"YZ=R"</f>
        <v>NZGOV18YZ=R</v>
      </c>
      <c r="V56" s="71" t="str">
        <f>LEFT(INDEX('C2D_list_curncy'!$D$11:$D$63,MATCH($B56,'C2D_list_curncy'!$B$11:$B$63,0)),2)&amp;"GOV"&amp;V$6&amp;"YZ=R"</f>
        <v>NZGOV19YZ=R</v>
      </c>
      <c r="W56" s="71" t="str">
        <f>LEFT(INDEX('C2D_list_curncy'!$D$11:$D$63,MATCH($B56,'C2D_list_curncy'!$B$11:$B$63,0)),2)&amp;"GOV"&amp;W$6&amp;"YZ=R"</f>
        <v>NZGOV20YZ=R</v>
      </c>
      <c r="X56" s="71" t="str">
        <f>LEFT(INDEX('C2D_list_curncy'!$D$11:$D$63,MATCH($B56,'C2D_list_curncy'!$B$11:$B$63,0)),2)&amp;"GOV"&amp;X$6&amp;"YZ=R"</f>
        <v>NZGOV21YZ=R</v>
      </c>
      <c r="Y56" s="71" t="str">
        <f>LEFT(INDEX('C2D_list_curncy'!$D$11:$D$63,MATCH($B56,'C2D_list_curncy'!$B$11:$B$63,0)),2)&amp;"GOV"&amp;Y$6&amp;"YZ=R"</f>
        <v>NZGOV22YZ=R</v>
      </c>
      <c r="Z56" s="71" t="str">
        <f>LEFT(INDEX('C2D_list_curncy'!$D$11:$D$63,MATCH($B56,'C2D_list_curncy'!$B$11:$B$63,0)),2)&amp;"GOV"&amp;Z$6&amp;"YZ=R"</f>
        <v>NZGOV23YZ=R</v>
      </c>
      <c r="AA56" s="71" t="str">
        <f>LEFT(INDEX('C2D_list_curncy'!$D$11:$D$63,MATCH($B56,'C2D_list_curncy'!$B$11:$B$63,0)),2)&amp;"GOV"&amp;AA$6&amp;"YZ=R"</f>
        <v>NZGOV24YZ=R</v>
      </c>
      <c r="AB56" s="71" t="str">
        <f>LEFT(INDEX('C2D_list_curncy'!$D$11:$D$63,MATCH($B56,'C2D_list_curncy'!$B$11:$B$63,0)),2)&amp;"GOV"&amp;AB$6&amp;"YZ=R"</f>
        <v>NZGOV25YZ=R</v>
      </c>
      <c r="AC56" s="71" t="str">
        <f>LEFT(INDEX('C2D_list_curncy'!$D$11:$D$63,MATCH($B56,'C2D_list_curncy'!$B$11:$B$63,0)),2)&amp;"GOV"&amp;AC$6&amp;"YZ=R"</f>
        <v>NZGOV26YZ=R</v>
      </c>
      <c r="AD56" s="71" t="str">
        <f>LEFT(INDEX('C2D_list_curncy'!$D$11:$D$63,MATCH($B56,'C2D_list_curncy'!$B$11:$B$63,0)),2)&amp;"GOV"&amp;AD$6&amp;"YZ=R"</f>
        <v>NZGOV27YZ=R</v>
      </c>
      <c r="AE56" s="71" t="str">
        <f>LEFT(INDEX('C2D_list_curncy'!$D$11:$D$63,MATCH($B56,'C2D_list_curncy'!$B$11:$B$63,0)),2)&amp;"GOV"&amp;AE$6&amp;"YZ=R"</f>
        <v>NZGOV28YZ=R</v>
      </c>
      <c r="AF56" s="71" t="str">
        <f>LEFT(INDEX('C2D_list_curncy'!$D$11:$D$63,MATCH($B56,'C2D_list_curncy'!$B$11:$B$63,0)),2)&amp;"GOV"&amp;AF$6&amp;"YZ=R"</f>
        <v>NZGOV29YZ=R</v>
      </c>
      <c r="AG56" s="71" t="str">
        <f>LEFT(INDEX('C2D_list_curncy'!$D$11:$D$63,MATCH($B56,'C2D_list_curncy'!$B$11:$B$63,0)),2)&amp;"GOV"&amp;AG$6&amp;"YZ=R"</f>
        <v>NZGOV30YZ=R</v>
      </c>
      <c r="AH56" s="71" t="str">
        <f>LEFT(INDEX('C2D_list_curncy'!$D$11:$D$63,MATCH($B56,'C2D_list_curncy'!$B$11:$B$63,0)),2)&amp;"GOV"&amp;AH$6&amp;"YZ=R"</f>
        <v>NZGOV31YZ=R</v>
      </c>
      <c r="AI56" s="71" t="str">
        <f>LEFT(INDEX('C2D_list_curncy'!$D$11:$D$63,MATCH($B56,'C2D_list_curncy'!$B$11:$B$63,0)),2)&amp;"GOV"&amp;AI$6&amp;"YZ=R"</f>
        <v>NZGOV32YZ=R</v>
      </c>
      <c r="AJ56" s="71" t="str">
        <f>LEFT(INDEX('C2D_list_curncy'!$D$11:$D$63,MATCH($B56,'C2D_list_curncy'!$B$11:$B$63,0)),2)&amp;"GOV"&amp;AJ$6&amp;"YZ=R"</f>
        <v>NZGOV33YZ=R</v>
      </c>
      <c r="AK56" s="71" t="str">
        <f>LEFT(INDEX('C2D_list_curncy'!$D$11:$D$63,MATCH($B56,'C2D_list_curncy'!$B$11:$B$63,0)),2)&amp;"GOV"&amp;AK$6&amp;"YZ=R"</f>
        <v>NZGOV34YZ=R</v>
      </c>
      <c r="AL56" s="71" t="str">
        <f>LEFT(INDEX('C2D_list_curncy'!$D$11:$D$63,MATCH($B56,'C2D_list_curncy'!$B$11:$B$63,0)),2)&amp;"GOV"&amp;AL$6&amp;"YZ=R"</f>
        <v>NZGOV35YZ=R</v>
      </c>
      <c r="AM56" s="71" t="str">
        <f>LEFT(INDEX('C2D_list_curncy'!$D$11:$D$63,MATCH($B56,'C2D_list_curncy'!$B$11:$B$63,0)),2)&amp;"GOV"&amp;AM$6&amp;"YZ=R"</f>
        <v>NZGOV36YZ=R</v>
      </c>
      <c r="AN56" s="71" t="str">
        <f>LEFT(INDEX('C2D_list_curncy'!$D$11:$D$63,MATCH($B56,'C2D_list_curncy'!$B$11:$B$63,0)),2)&amp;"GOV"&amp;AN$6&amp;"YZ=R"</f>
        <v>NZGOV37YZ=R</v>
      </c>
      <c r="AO56" s="71" t="str">
        <f>LEFT(INDEX('C2D_list_curncy'!$D$11:$D$63,MATCH($B56,'C2D_list_curncy'!$B$11:$B$63,0)),2)&amp;"GOV"&amp;AO$6&amp;"YZ=R"</f>
        <v>NZGOV38YZ=R</v>
      </c>
      <c r="AP56" s="71" t="str">
        <f>LEFT(INDEX('C2D_list_curncy'!$D$11:$D$63,MATCH($B56,'C2D_list_curncy'!$B$11:$B$63,0)),2)&amp;"GOV"&amp;AP$6&amp;"YZ=R"</f>
        <v>NZGOV39YZ=R</v>
      </c>
      <c r="AQ56" s="71" t="str">
        <f>LEFT(INDEX('C2D_list_curncy'!$D$11:$D$63,MATCH($B56,'C2D_list_curncy'!$B$11:$B$63,0)),2)&amp;"GOV"&amp;AQ$6&amp;"YZ=R"</f>
        <v>NZGOV40YZ=R</v>
      </c>
      <c r="AR56" s="71" t="str">
        <f>LEFT(INDEX('C2D_list_curncy'!$D$11:$D$63,MATCH($B56,'C2D_list_curncy'!$B$11:$B$63,0)),2)&amp;"GOV"&amp;AR$6&amp;"YZ=R"</f>
        <v>NZGOV41YZ=R</v>
      </c>
      <c r="AS56" s="71" t="str">
        <f>LEFT(INDEX('C2D_list_curncy'!$D$11:$D$63,MATCH($B56,'C2D_list_curncy'!$B$11:$B$63,0)),2)&amp;"GOV"&amp;AS$6&amp;"YZ=R"</f>
        <v>NZGOV42YZ=R</v>
      </c>
      <c r="AT56" s="71" t="str">
        <f>LEFT(INDEX('C2D_list_curncy'!$D$11:$D$63,MATCH($B56,'C2D_list_curncy'!$B$11:$B$63,0)),2)&amp;"GOV"&amp;AT$6&amp;"YZ=R"</f>
        <v>NZGOV43YZ=R</v>
      </c>
      <c r="AU56" s="71" t="str">
        <f>LEFT(INDEX('C2D_list_curncy'!$D$11:$D$63,MATCH($B56,'C2D_list_curncy'!$B$11:$B$63,0)),2)&amp;"GOV"&amp;AU$6&amp;"YZ=R"</f>
        <v>NZGOV44YZ=R</v>
      </c>
      <c r="AV56" s="71" t="str">
        <f>LEFT(INDEX('C2D_list_curncy'!$D$11:$D$63,MATCH($B56,'C2D_list_curncy'!$B$11:$B$63,0)),2)&amp;"GOV"&amp;AV$6&amp;"YZ=R"</f>
        <v>NZGOV45YZ=R</v>
      </c>
      <c r="AW56" s="71" t="str">
        <f>LEFT(INDEX('C2D_list_curncy'!$D$11:$D$63,MATCH($B56,'C2D_list_curncy'!$B$11:$B$63,0)),2)&amp;"GOV"&amp;AW$6&amp;"YZ=R"</f>
        <v>NZGOV46YZ=R</v>
      </c>
      <c r="AX56" s="71" t="str">
        <f>LEFT(INDEX('C2D_list_curncy'!$D$11:$D$63,MATCH($B56,'C2D_list_curncy'!$B$11:$B$63,0)),2)&amp;"GOV"&amp;AX$6&amp;"YZ=R"</f>
        <v>NZGOV47YZ=R</v>
      </c>
      <c r="AY56" s="71" t="str">
        <f>LEFT(INDEX('C2D_list_curncy'!$D$11:$D$63,MATCH($B56,'C2D_list_curncy'!$B$11:$B$63,0)),2)&amp;"GOV"&amp;AY$6&amp;"YZ=R"</f>
        <v>NZGOV48YZ=R</v>
      </c>
      <c r="AZ56" s="71" t="str">
        <f>LEFT(INDEX('C2D_list_curncy'!$D$11:$D$63,MATCH($B56,'C2D_list_curncy'!$B$11:$B$63,0)),2)&amp;"GOV"&amp;AZ$6&amp;"YZ=R"</f>
        <v>NZGOV49YZ=R</v>
      </c>
      <c r="BA56" s="71" t="str">
        <f>LEFT(INDEX('C2D_list_curncy'!$D$11:$D$63,MATCH($B56,'C2D_list_curncy'!$B$11:$B$63,0)),2)&amp;"GOV"&amp;BA$6&amp;"YZ=R"</f>
        <v>NZGOV50YZ=R</v>
      </c>
      <c r="BB56" s="71" t="str">
        <f>LEFT(INDEX('C2D_list_curncy'!$D$11:$D$63,MATCH($B56,'C2D_list_curncy'!$B$11:$B$63,0)),2)&amp;"GOV"&amp;BB$6&amp;"YZ=R"</f>
        <v>NZGOV51YZ=R</v>
      </c>
      <c r="BC56" s="71" t="str">
        <f>LEFT(INDEX('C2D_list_curncy'!$D$11:$D$63,MATCH($B56,'C2D_list_curncy'!$B$11:$B$63,0)),2)&amp;"GOV"&amp;BC$6&amp;"YZ=R"</f>
        <v>NZGOV52YZ=R</v>
      </c>
      <c r="BD56" s="71" t="str">
        <f>LEFT(INDEX('C2D_list_curncy'!$D$11:$D$63,MATCH($B56,'C2D_list_curncy'!$B$11:$B$63,0)),2)&amp;"GOV"&amp;BD$6&amp;"YZ=R"</f>
        <v>NZGOV53YZ=R</v>
      </c>
      <c r="BE56" s="71" t="str">
        <f>LEFT(INDEX('C2D_list_curncy'!$D$11:$D$63,MATCH($B56,'C2D_list_curncy'!$B$11:$B$63,0)),2)&amp;"GOV"&amp;BE$6&amp;"YZ=R"</f>
        <v>NZGOV54YZ=R</v>
      </c>
      <c r="BF56" s="71" t="str">
        <f>LEFT(INDEX('C2D_list_curncy'!$D$11:$D$63,MATCH($B56,'C2D_list_curncy'!$B$11:$B$63,0)),2)&amp;"GOV"&amp;BF$6&amp;"YZ=R"</f>
        <v>NZGOV55YZ=R</v>
      </c>
      <c r="BG56" s="71" t="str">
        <f>LEFT(INDEX('C2D_list_curncy'!$D$11:$D$63,MATCH($B56,'C2D_list_curncy'!$B$11:$B$63,0)),2)&amp;"GOV"&amp;BG$6&amp;"YZ=R"</f>
        <v>NZGOV56YZ=R</v>
      </c>
      <c r="BH56" s="71" t="str">
        <f>LEFT(INDEX('C2D_list_curncy'!$D$11:$D$63,MATCH($B56,'C2D_list_curncy'!$B$11:$B$63,0)),2)&amp;"GOV"&amp;BH$6&amp;"YZ=R"</f>
        <v>NZGOV57YZ=R</v>
      </c>
      <c r="BI56" s="71" t="str">
        <f>LEFT(INDEX('C2D_list_curncy'!$D$11:$D$63,MATCH($B56,'C2D_list_curncy'!$B$11:$B$63,0)),2)&amp;"GOV"&amp;BI$6&amp;"YZ=R"</f>
        <v>NZGOV58YZ=R</v>
      </c>
      <c r="BJ56" s="71" t="str">
        <f>LEFT(INDEX('C2D_list_curncy'!$D$11:$D$63,MATCH($B56,'C2D_list_curncy'!$B$11:$B$63,0)),2)&amp;"GOV"&amp;BJ$6&amp;"YZ=R"</f>
        <v>NZGOV59YZ=R</v>
      </c>
      <c r="BK56" s="71" t="str">
        <f>LEFT(INDEX('C2D_list_curncy'!$D$11:$D$63,MATCH($B56,'C2D_list_curncy'!$B$11:$B$63,0)),2)&amp;"GOV"&amp;BK$6&amp;"YZ=R"</f>
        <v>NZGOV60YZ=R</v>
      </c>
    </row>
    <row r="57" spans="2:63" x14ac:dyDescent="0.25">
      <c r="B57" s="65" t="s">
        <v>38</v>
      </c>
      <c r="C57" s="69">
        <v>47</v>
      </c>
      <c r="D57" s="71" t="str">
        <f>LEFT(INDEX('C2D_list_curncy'!$D$11:$D$63,MATCH($B57,'C2D_list_curncy'!$B$11:$B$63,0)),2)&amp;"GOV"&amp;D$6&amp;"YZ=R"</f>
        <v>SGGOV1YZ=R</v>
      </c>
      <c r="E57" s="71" t="str">
        <f>LEFT(INDEX('C2D_list_curncy'!$D$11:$D$63,MATCH($B57,'C2D_list_curncy'!$B$11:$B$63,0)),2)&amp;"GOV"&amp;E$6&amp;"YZ=R"</f>
        <v>SGGOV2YZ=R</v>
      </c>
      <c r="F57" s="71" t="str">
        <f>LEFT(INDEX('C2D_list_curncy'!$D$11:$D$63,MATCH($B57,'C2D_list_curncy'!$B$11:$B$63,0)),2)&amp;"GOV"&amp;F$6&amp;"YZ=R"</f>
        <v>SGGOV3YZ=R</v>
      </c>
      <c r="G57" s="71" t="str">
        <f>LEFT(INDEX('C2D_list_curncy'!$D$11:$D$63,MATCH($B57,'C2D_list_curncy'!$B$11:$B$63,0)),2)&amp;"GOV"&amp;G$6&amp;"YZ=R"</f>
        <v>SGGOV4YZ=R</v>
      </c>
      <c r="H57" s="71" t="str">
        <f>LEFT(INDEX('C2D_list_curncy'!$D$11:$D$63,MATCH($B57,'C2D_list_curncy'!$B$11:$B$63,0)),2)&amp;"GOV"&amp;H$6&amp;"YZ=R"</f>
        <v>SGGOV5YZ=R</v>
      </c>
      <c r="I57" s="71" t="str">
        <f>LEFT(INDEX('C2D_list_curncy'!$D$11:$D$63,MATCH($B57,'C2D_list_curncy'!$B$11:$B$63,0)),2)&amp;"GOV"&amp;I$6&amp;"YZ=R"</f>
        <v>SGGOV6YZ=R</v>
      </c>
      <c r="J57" s="71" t="str">
        <f>LEFT(INDEX('C2D_list_curncy'!$D$11:$D$63,MATCH($B57,'C2D_list_curncy'!$B$11:$B$63,0)),2)&amp;"GOV"&amp;J$6&amp;"YZ=R"</f>
        <v>SGGOV7YZ=R</v>
      </c>
      <c r="K57" s="71" t="str">
        <f>LEFT(INDEX('C2D_list_curncy'!$D$11:$D$63,MATCH($B57,'C2D_list_curncy'!$B$11:$B$63,0)),2)&amp;"GOV"&amp;K$6&amp;"YZ=R"</f>
        <v>SGGOV8YZ=R</v>
      </c>
      <c r="L57" s="71" t="str">
        <f>LEFT(INDEX('C2D_list_curncy'!$D$11:$D$63,MATCH($B57,'C2D_list_curncy'!$B$11:$B$63,0)),2)&amp;"GOV"&amp;L$6&amp;"YZ=R"</f>
        <v>SGGOV9YZ=R</v>
      </c>
      <c r="M57" s="71" t="str">
        <f>LEFT(INDEX('C2D_list_curncy'!$D$11:$D$63,MATCH($B57,'C2D_list_curncy'!$B$11:$B$63,0)),2)&amp;"GOV"&amp;M$6&amp;"YZ=R"</f>
        <v>SGGOV10YZ=R</v>
      </c>
      <c r="N57" s="71" t="str">
        <f>LEFT(INDEX('C2D_list_curncy'!$D$11:$D$63,MATCH($B57,'C2D_list_curncy'!$B$11:$B$63,0)),2)&amp;"GOV"&amp;N$6&amp;"YZ=R"</f>
        <v>SGGOV11YZ=R</v>
      </c>
      <c r="O57" s="71" t="str">
        <f>LEFT(INDEX('C2D_list_curncy'!$D$11:$D$63,MATCH($B57,'C2D_list_curncy'!$B$11:$B$63,0)),2)&amp;"GOV"&amp;O$6&amp;"YZ=R"</f>
        <v>SGGOV12YZ=R</v>
      </c>
      <c r="P57" s="71" t="str">
        <f>LEFT(INDEX('C2D_list_curncy'!$D$11:$D$63,MATCH($B57,'C2D_list_curncy'!$B$11:$B$63,0)),2)&amp;"GOV"&amp;P$6&amp;"YZ=R"</f>
        <v>SGGOV13YZ=R</v>
      </c>
      <c r="Q57" s="71" t="str">
        <f>LEFT(INDEX('C2D_list_curncy'!$D$11:$D$63,MATCH($B57,'C2D_list_curncy'!$B$11:$B$63,0)),2)&amp;"GOV"&amp;Q$6&amp;"YZ=R"</f>
        <v>SGGOV14YZ=R</v>
      </c>
      <c r="R57" s="71" t="str">
        <f>LEFT(INDEX('C2D_list_curncy'!$D$11:$D$63,MATCH($B57,'C2D_list_curncy'!$B$11:$B$63,0)),2)&amp;"GOV"&amp;R$6&amp;"YZ=R"</f>
        <v>SGGOV15YZ=R</v>
      </c>
      <c r="S57" s="71" t="str">
        <f>LEFT(INDEX('C2D_list_curncy'!$D$11:$D$63,MATCH($B57,'C2D_list_curncy'!$B$11:$B$63,0)),2)&amp;"GOV"&amp;S$6&amp;"YZ=R"</f>
        <v>SGGOV16YZ=R</v>
      </c>
      <c r="T57" s="71" t="str">
        <f>LEFT(INDEX('C2D_list_curncy'!$D$11:$D$63,MATCH($B57,'C2D_list_curncy'!$B$11:$B$63,0)),2)&amp;"GOV"&amp;T$6&amp;"YZ=R"</f>
        <v>SGGOV17YZ=R</v>
      </c>
      <c r="U57" s="71" t="str">
        <f>LEFT(INDEX('C2D_list_curncy'!$D$11:$D$63,MATCH($B57,'C2D_list_curncy'!$B$11:$B$63,0)),2)&amp;"GOV"&amp;U$6&amp;"YZ=R"</f>
        <v>SGGOV18YZ=R</v>
      </c>
      <c r="V57" s="71" t="str">
        <f>LEFT(INDEX('C2D_list_curncy'!$D$11:$D$63,MATCH($B57,'C2D_list_curncy'!$B$11:$B$63,0)),2)&amp;"GOV"&amp;V$6&amp;"YZ=R"</f>
        <v>SGGOV19YZ=R</v>
      </c>
      <c r="W57" s="71" t="str">
        <f>LEFT(INDEX('C2D_list_curncy'!$D$11:$D$63,MATCH($B57,'C2D_list_curncy'!$B$11:$B$63,0)),2)&amp;"GOV"&amp;W$6&amp;"YZ=R"</f>
        <v>SGGOV20YZ=R</v>
      </c>
      <c r="X57" s="71" t="str">
        <f>LEFT(INDEX('C2D_list_curncy'!$D$11:$D$63,MATCH($B57,'C2D_list_curncy'!$B$11:$B$63,0)),2)&amp;"GOV"&amp;X$6&amp;"YZ=R"</f>
        <v>SGGOV21YZ=R</v>
      </c>
      <c r="Y57" s="71" t="str">
        <f>LEFT(INDEX('C2D_list_curncy'!$D$11:$D$63,MATCH($B57,'C2D_list_curncy'!$B$11:$B$63,0)),2)&amp;"GOV"&amp;Y$6&amp;"YZ=R"</f>
        <v>SGGOV22YZ=R</v>
      </c>
      <c r="Z57" s="71" t="str">
        <f>LEFT(INDEX('C2D_list_curncy'!$D$11:$D$63,MATCH($B57,'C2D_list_curncy'!$B$11:$B$63,0)),2)&amp;"GOV"&amp;Z$6&amp;"YZ=R"</f>
        <v>SGGOV23YZ=R</v>
      </c>
      <c r="AA57" s="71" t="str">
        <f>LEFT(INDEX('C2D_list_curncy'!$D$11:$D$63,MATCH($B57,'C2D_list_curncy'!$B$11:$B$63,0)),2)&amp;"GOV"&amp;AA$6&amp;"YZ=R"</f>
        <v>SGGOV24YZ=R</v>
      </c>
      <c r="AB57" s="71" t="str">
        <f>LEFT(INDEX('C2D_list_curncy'!$D$11:$D$63,MATCH($B57,'C2D_list_curncy'!$B$11:$B$63,0)),2)&amp;"GOV"&amp;AB$6&amp;"YZ=R"</f>
        <v>SGGOV25YZ=R</v>
      </c>
      <c r="AC57" s="71" t="str">
        <f>LEFT(INDEX('C2D_list_curncy'!$D$11:$D$63,MATCH($B57,'C2D_list_curncy'!$B$11:$B$63,0)),2)&amp;"GOV"&amp;AC$6&amp;"YZ=R"</f>
        <v>SGGOV26YZ=R</v>
      </c>
      <c r="AD57" s="71" t="str">
        <f>LEFT(INDEX('C2D_list_curncy'!$D$11:$D$63,MATCH($B57,'C2D_list_curncy'!$B$11:$B$63,0)),2)&amp;"GOV"&amp;AD$6&amp;"YZ=R"</f>
        <v>SGGOV27YZ=R</v>
      </c>
      <c r="AE57" s="71" t="str">
        <f>LEFT(INDEX('C2D_list_curncy'!$D$11:$D$63,MATCH($B57,'C2D_list_curncy'!$B$11:$B$63,0)),2)&amp;"GOV"&amp;AE$6&amp;"YZ=R"</f>
        <v>SGGOV28YZ=R</v>
      </c>
      <c r="AF57" s="71" t="str">
        <f>LEFT(INDEX('C2D_list_curncy'!$D$11:$D$63,MATCH($B57,'C2D_list_curncy'!$B$11:$B$63,0)),2)&amp;"GOV"&amp;AF$6&amp;"YZ=R"</f>
        <v>SGGOV29YZ=R</v>
      </c>
      <c r="AG57" s="71" t="str">
        <f>LEFT(INDEX('C2D_list_curncy'!$D$11:$D$63,MATCH($B57,'C2D_list_curncy'!$B$11:$B$63,0)),2)&amp;"GOV"&amp;AG$6&amp;"YZ=R"</f>
        <v>SGGOV30YZ=R</v>
      </c>
      <c r="AH57" s="71" t="str">
        <f>LEFT(INDEX('C2D_list_curncy'!$D$11:$D$63,MATCH($B57,'C2D_list_curncy'!$B$11:$B$63,0)),2)&amp;"GOV"&amp;AH$6&amp;"YZ=R"</f>
        <v>SGGOV31YZ=R</v>
      </c>
      <c r="AI57" s="71" t="str">
        <f>LEFT(INDEX('C2D_list_curncy'!$D$11:$D$63,MATCH($B57,'C2D_list_curncy'!$B$11:$B$63,0)),2)&amp;"GOV"&amp;AI$6&amp;"YZ=R"</f>
        <v>SGGOV32YZ=R</v>
      </c>
      <c r="AJ57" s="71" t="str">
        <f>LEFT(INDEX('C2D_list_curncy'!$D$11:$D$63,MATCH($B57,'C2D_list_curncy'!$B$11:$B$63,0)),2)&amp;"GOV"&amp;AJ$6&amp;"YZ=R"</f>
        <v>SGGOV33YZ=R</v>
      </c>
      <c r="AK57" s="71" t="str">
        <f>LEFT(INDEX('C2D_list_curncy'!$D$11:$D$63,MATCH($B57,'C2D_list_curncy'!$B$11:$B$63,0)),2)&amp;"GOV"&amp;AK$6&amp;"YZ=R"</f>
        <v>SGGOV34YZ=R</v>
      </c>
      <c r="AL57" s="71" t="str">
        <f>LEFT(INDEX('C2D_list_curncy'!$D$11:$D$63,MATCH($B57,'C2D_list_curncy'!$B$11:$B$63,0)),2)&amp;"GOV"&amp;AL$6&amp;"YZ=R"</f>
        <v>SGGOV35YZ=R</v>
      </c>
      <c r="AM57" s="71" t="str">
        <f>LEFT(INDEX('C2D_list_curncy'!$D$11:$D$63,MATCH($B57,'C2D_list_curncy'!$B$11:$B$63,0)),2)&amp;"GOV"&amp;AM$6&amp;"YZ=R"</f>
        <v>SGGOV36YZ=R</v>
      </c>
      <c r="AN57" s="71" t="str">
        <f>LEFT(INDEX('C2D_list_curncy'!$D$11:$D$63,MATCH($B57,'C2D_list_curncy'!$B$11:$B$63,0)),2)&amp;"GOV"&amp;AN$6&amp;"YZ=R"</f>
        <v>SGGOV37YZ=R</v>
      </c>
      <c r="AO57" s="71" t="str">
        <f>LEFT(INDEX('C2D_list_curncy'!$D$11:$D$63,MATCH($B57,'C2D_list_curncy'!$B$11:$B$63,0)),2)&amp;"GOV"&amp;AO$6&amp;"YZ=R"</f>
        <v>SGGOV38YZ=R</v>
      </c>
      <c r="AP57" s="71" t="str">
        <f>LEFT(INDEX('C2D_list_curncy'!$D$11:$D$63,MATCH($B57,'C2D_list_curncy'!$B$11:$B$63,0)),2)&amp;"GOV"&amp;AP$6&amp;"YZ=R"</f>
        <v>SGGOV39YZ=R</v>
      </c>
      <c r="AQ57" s="71" t="str">
        <f>LEFT(INDEX('C2D_list_curncy'!$D$11:$D$63,MATCH($B57,'C2D_list_curncy'!$B$11:$B$63,0)),2)&amp;"GOV"&amp;AQ$6&amp;"YZ=R"</f>
        <v>SGGOV40YZ=R</v>
      </c>
      <c r="AR57" s="71" t="str">
        <f>LEFT(INDEX('C2D_list_curncy'!$D$11:$D$63,MATCH($B57,'C2D_list_curncy'!$B$11:$B$63,0)),2)&amp;"GOV"&amp;AR$6&amp;"YZ=R"</f>
        <v>SGGOV41YZ=R</v>
      </c>
      <c r="AS57" s="71" t="str">
        <f>LEFT(INDEX('C2D_list_curncy'!$D$11:$D$63,MATCH($B57,'C2D_list_curncy'!$B$11:$B$63,0)),2)&amp;"GOV"&amp;AS$6&amp;"YZ=R"</f>
        <v>SGGOV42YZ=R</v>
      </c>
      <c r="AT57" s="71" t="str">
        <f>LEFT(INDEX('C2D_list_curncy'!$D$11:$D$63,MATCH($B57,'C2D_list_curncy'!$B$11:$B$63,0)),2)&amp;"GOV"&amp;AT$6&amp;"YZ=R"</f>
        <v>SGGOV43YZ=R</v>
      </c>
      <c r="AU57" s="71" t="str">
        <f>LEFT(INDEX('C2D_list_curncy'!$D$11:$D$63,MATCH($B57,'C2D_list_curncy'!$B$11:$B$63,0)),2)&amp;"GOV"&amp;AU$6&amp;"YZ=R"</f>
        <v>SGGOV44YZ=R</v>
      </c>
      <c r="AV57" s="71" t="str">
        <f>LEFT(INDEX('C2D_list_curncy'!$D$11:$D$63,MATCH($B57,'C2D_list_curncy'!$B$11:$B$63,0)),2)&amp;"GOV"&amp;AV$6&amp;"YZ=R"</f>
        <v>SGGOV45YZ=R</v>
      </c>
      <c r="AW57" s="71" t="str">
        <f>LEFT(INDEX('C2D_list_curncy'!$D$11:$D$63,MATCH($B57,'C2D_list_curncy'!$B$11:$B$63,0)),2)&amp;"GOV"&amp;AW$6&amp;"YZ=R"</f>
        <v>SGGOV46YZ=R</v>
      </c>
      <c r="AX57" s="71" t="str">
        <f>LEFT(INDEX('C2D_list_curncy'!$D$11:$D$63,MATCH($B57,'C2D_list_curncy'!$B$11:$B$63,0)),2)&amp;"GOV"&amp;AX$6&amp;"YZ=R"</f>
        <v>SGGOV47YZ=R</v>
      </c>
      <c r="AY57" s="71" t="str">
        <f>LEFT(INDEX('C2D_list_curncy'!$D$11:$D$63,MATCH($B57,'C2D_list_curncy'!$B$11:$B$63,0)),2)&amp;"GOV"&amp;AY$6&amp;"YZ=R"</f>
        <v>SGGOV48YZ=R</v>
      </c>
      <c r="AZ57" s="71" t="str">
        <f>LEFT(INDEX('C2D_list_curncy'!$D$11:$D$63,MATCH($B57,'C2D_list_curncy'!$B$11:$B$63,0)),2)&amp;"GOV"&amp;AZ$6&amp;"YZ=R"</f>
        <v>SGGOV49YZ=R</v>
      </c>
      <c r="BA57" s="71" t="str">
        <f>LEFT(INDEX('C2D_list_curncy'!$D$11:$D$63,MATCH($B57,'C2D_list_curncy'!$B$11:$B$63,0)),2)&amp;"GOV"&amp;BA$6&amp;"YZ=R"</f>
        <v>SGGOV50YZ=R</v>
      </c>
      <c r="BB57" s="71" t="str">
        <f>LEFT(INDEX('C2D_list_curncy'!$D$11:$D$63,MATCH($B57,'C2D_list_curncy'!$B$11:$B$63,0)),2)&amp;"GOV"&amp;BB$6&amp;"YZ=R"</f>
        <v>SGGOV51YZ=R</v>
      </c>
      <c r="BC57" s="71" t="str">
        <f>LEFT(INDEX('C2D_list_curncy'!$D$11:$D$63,MATCH($B57,'C2D_list_curncy'!$B$11:$B$63,0)),2)&amp;"GOV"&amp;BC$6&amp;"YZ=R"</f>
        <v>SGGOV52YZ=R</v>
      </c>
      <c r="BD57" s="71" t="str">
        <f>LEFT(INDEX('C2D_list_curncy'!$D$11:$D$63,MATCH($B57,'C2D_list_curncy'!$B$11:$B$63,0)),2)&amp;"GOV"&amp;BD$6&amp;"YZ=R"</f>
        <v>SGGOV53YZ=R</v>
      </c>
      <c r="BE57" s="71" t="str">
        <f>LEFT(INDEX('C2D_list_curncy'!$D$11:$D$63,MATCH($B57,'C2D_list_curncy'!$B$11:$B$63,0)),2)&amp;"GOV"&amp;BE$6&amp;"YZ=R"</f>
        <v>SGGOV54YZ=R</v>
      </c>
      <c r="BF57" s="71" t="str">
        <f>LEFT(INDEX('C2D_list_curncy'!$D$11:$D$63,MATCH($B57,'C2D_list_curncy'!$B$11:$B$63,0)),2)&amp;"GOV"&amp;BF$6&amp;"YZ=R"</f>
        <v>SGGOV55YZ=R</v>
      </c>
      <c r="BG57" s="71" t="str">
        <f>LEFT(INDEX('C2D_list_curncy'!$D$11:$D$63,MATCH($B57,'C2D_list_curncy'!$B$11:$B$63,0)),2)&amp;"GOV"&amp;BG$6&amp;"YZ=R"</f>
        <v>SGGOV56YZ=R</v>
      </c>
      <c r="BH57" s="71" t="str">
        <f>LEFT(INDEX('C2D_list_curncy'!$D$11:$D$63,MATCH($B57,'C2D_list_curncy'!$B$11:$B$63,0)),2)&amp;"GOV"&amp;BH$6&amp;"YZ=R"</f>
        <v>SGGOV57YZ=R</v>
      </c>
      <c r="BI57" s="71" t="str">
        <f>LEFT(INDEX('C2D_list_curncy'!$D$11:$D$63,MATCH($B57,'C2D_list_curncy'!$B$11:$B$63,0)),2)&amp;"GOV"&amp;BI$6&amp;"YZ=R"</f>
        <v>SGGOV58YZ=R</v>
      </c>
      <c r="BJ57" s="71" t="str">
        <f>LEFT(INDEX('C2D_list_curncy'!$D$11:$D$63,MATCH($B57,'C2D_list_curncy'!$B$11:$B$63,0)),2)&amp;"GOV"&amp;BJ$6&amp;"YZ=R"</f>
        <v>SGGOV59YZ=R</v>
      </c>
      <c r="BK57" s="71" t="str">
        <f>LEFT(INDEX('C2D_list_curncy'!$D$11:$D$63,MATCH($B57,'C2D_list_curncy'!$B$11:$B$63,0)),2)&amp;"GOV"&amp;BK$6&amp;"YZ=R"</f>
        <v>SGGOV60YZ=R</v>
      </c>
    </row>
    <row r="58" spans="2:63" x14ac:dyDescent="0.25">
      <c r="B58" s="65" t="s">
        <v>41</v>
      </c>
      <c r="C58" s="69">
        <v>48</v>
      </c>
      <c r="D58" s="71" t="str">
        <f>LEFT(INDEX('C2D_list_curncy'!$D$11:$D$63,MATCH($B58,'C2D_list_curncy'!$B$11:$B$63,0)),2)&amp;"GOV"&amp;D$6&amp;"YZ=R"</f>
        <v>ZAGOV1YZ=R</v>
      </c>
      <c r="E58" s="71" t="str">
        <f>LEFT(INDEX('C2D_list_curncy'!$D$11:$D$63,MATCH($B58,'C2D_list_curncy'!$B$11:$B$63,0)),2)&amp;"GOV"&amp;E$6&amp;"YZ=R"</f>
        <v>ZAGOV2YZ=R</v>
      </c>
      <c r="F58" s="71" t="str">
        <f>LEFT(INDEX('C2D_list_curncy'!$D$11:$D$63,MATCH($B58,'C2D_list_curncy'!$B$11:$B$63,0)),2)&amp;"GOV"&amp;F$6&amp;"YZ=R"</f>
        <v>ZAGOV3YZ=R</v>
      </c>
      <c r="G58" s="71" t="str">
        <f>LEFT(INDEX('C2D_list_curncy'!$D$11:$D$63,MATCH($B58,'C2D_list_curncy'!$B$11:$B$63,0)),2)&amp;"GOV"&amp;G$6&amp;"YZ=R"</f>
        <v>ZAGOV4YZ=R</v>
      </c>
      <c r="H58" s="71" t="str">
        <f>LEFT(INDEX('C2D_list_curncy'!$D$11:$D$63,MATCH($B58,'C2D_list_curncy'!$B$11:$B$63,0)),2)&amp;"GOV"&amp;H$6&amp;"YZ=R"</f>
        <v>ZAGOV5YZ=R</v>
      </c>
      <c r="I58" s="71" t="str">
        <f>LEFT(INDEX('C2D_list_curncy'!$D$11:$D$63,MATCH($B58,'C2D_list_curncy'!$B$11:$B$63,0)),2)&amp;"GOV"&amp;I$6&amp;"YZ=R"</f>
        <v>ZAGOV6YZ=R</v>
      </c>
      <c r="J58" s="71" t="str">
        <f>LEFT(INDEX('C2D_list_curncy'!$D$11:$D$63,MATCH($B58,'C2D_list_curncy'!$B$11:$B$63,0)),2)&amp;"GOV"&amp;J$6&amp;"YZ=R"</f>
        <v>ZAGOV7YZ=R</v>
      </c>
      <c r="K58" s="71" t="str">
        <f>LEFT(INDEX('C2D_list_curncy'!$D$11:$D$63,MATCH($B58,'C2D_list_curncy'!$B$11:$B$63,0)),2)&amp;"GOV"&amp;K$6&amp;"YZ=R"</f>
        <v>ZAGOV8YZ=R</v>
      </c>
      <c r="L58" s="71" t="str">
        <f>LEFT(INDEX('C2D_list_curncy'!$D$11:$D$63,MATCH($B58,'C2D_list_curncy'!$B$11:$B$63,0)),2)&amp;"GOV"&amp;L$6&amp;"YZ=R"</f>
        <v>ZAGOV9YZ=R</v>
      </c>
      <c r="M58" s="71" t="str">
        <f>LEFT(INDEX('C2D_list_curncy'!$D$11:$D$63,MATCH($B58,'C2D_list_curncy'!$B$11:$B$63,0)),2)&amp;"GOV"&amp;M$6&amp;"YZ=R"</f>
        <v>ZAGOV10YZ=R</v>
      </c>
      <c r="N58" s="71" t="str">
        <f>LEFT(INDEX('C2D_list_curncy'!$D$11:$D$63,MATCH($B58,'C2D_list_curncy'!$B$11:$B$63,0)),2)&amp;"GOV"&amp;N$6&amp;"YZ=R"</f>
        <v>ZAGOV11YZ=R</v>
      </c>
      <c r="O58" s="71" t="str">
        <f>LEFT(INDEX('C2D_list_curncy'!$D$11:$D$63,MATCH($B58,'C2D_list_curncy'!$B$11:$B$63,0)),2)&amp;"GOV"&amp;O$6&amp;"YZ=R"</f>
        <v>ZAGOV12YZ=R</v>
      </c>
      <c r="P58" s="71" t="str">
        <f>LEFT(INDEX('C2D_list_curncy'!$D$11:$D$63,MATCH($B58,'C2D_list_curncy'!$B$11:$B$63,0)),2)&amp;"GOV"&amp;P$6&amp;"YZ=R"</f>
        <v>ZAGOV13YZ=R</v>
      </c>
      <c r="Q58" s="71" t="str">
        <f>LEFT(INDEX('C2D_list_curncy'!$D$11:$D$63,MATCH($B58,'C2D_list_curncy'!$B$11:$B$63,0)),2)&amp;"GOV"&amp;Q$6&amp;"YZ=R"</f>
        <v>ZAGOV14YZ=R</v>
      </c>
      <c r="R58" s="71" t="str">
        <f>LEFT(INDEX('C2D_list_curncy'!$D$11:$D$63,MATCH($B58,'C2D_list_curncy'!$B$11:$B$63,0)),2)&amp;"GOV"&amp;R$6&amp;"YZ=R"</f>
        <v>ZAGOV15YZ=R</v>
      </c>
      <c r="S58" s="71" t="str">
        <f>LEFT(INDEX('C2D_list_curncy'!$D$11:$D$63,MATCH($B58,'C2D_list_curncy'!$B$11:$B$63,0)),2)&amp;"GOV"&amp;S$6&amp;"YZ=R"</f>
        <v>ZAGOV16YZ=R</v>
      </c>
      <c r="T58" s="71" t="str">
        <f>LEFT(INDEX('C2D_list_curncy'!$D$11:$D$63,MATCH($B58,'C2D_list_curncy'!$B$11:$B$63,0)),2)&amp;"GOV"&amp;T$6&amp;"YZ=R"</f>
        <v>ZAGOV17YZ=R</v>
      </c>
      <c r="U58" s="71" t="str">
        <f>LEFT(INDEX('C2D_list_curncy'!$D$11:$D$63,MATCH($B58,'C2D_list_curncy'!$B$11:$B$63,0)),2)&amp;"GOV"&amp;U$6&amp;"YZ=R"</f>
        <v>ZAGOV18YZ=R</v>
      </c>
      <c r="V58" s="71" t="str">
        <f>LEFT(INDEX('C2D_list_curncy'!$D$11:$D$63,MATCH($B58,'C2D_list_curncy'!$B$11:$B$63,0)),2)&amp;"GOV"&amp;V$6&amp;"YZ=R"</f>
        <v>ZAGOV19YZ=R</v>
      </c>
      <c r="W58" s="71" t="str">
        <f>LEFT(INDEX('C2D_list_curncy'!$D$11:$D$63,MATCH($B58,'C2D_list_curncy'!$B$11:$B$63,0)),2)&amp;"GOV"&amp;W$6&amp;"YZ=R"</f>
        <v>ZAGOV20YZ=R</v>
      </c>
      <c r="X58" s="71" t="str">
        <f>LEFT(INDEX('C2D_list_curncy'!$D$11:$D$63,MATCH($B58,'C2D_list_curncy'!$B$11:$B$63,0)),2)&amp;"GOV"&amp;X$6&amp;"YZ=R"</f>
        <v>ZAGOV21YZ=R</v>
      </c>
      <c r="Y58" s="71" t="str">
        <f>LEFT(INDEX('C2D_list_curncy'!$D$11:$D$63,MATCH($B58,'C2D_list_curncy'!$B$11:$B$63,0)),2)&amp;"GOV"&amp;Y$6&amp;"YZ=R"</f>
        <v>ZAGOV22YZ=R</v>
      </c>
      <c r="Z58" s="71" t="str">
        <f>LEFT(INDEX('C2D_list_curncy'!$D$11:$D$63,MATCH($B58,'C2D_list_curncy'!$B$11:$B$63,0)),2)&amp;"GOV"&amp;Z$6&amp;"YZ=R"</f>
        <v>ZAGOV23YZ=R</v>
      </c>
      <c r="AA58" s="71" t="str">
        <f>LEFT(INDEX('C2D_list_curncy'!$D$11:$D$63,MATCH($B58,'C2D_list_curncy'!$B$11:$B$63,0)),2)&amp;"GOV"&amp;AA$6&amp;"YZ=R"</f>
        <v>ZAGOV24YZ=R</v>
      </c>
      <c r="AB58" s="71" t="str">
        <f>LEFT(INDEX('C2D_list_curncy'!$D$11:$D$63,MATCH($B58,'C2D_list_curncy'!$B$11:$B$63,0)),2)&amp;"GOV"&amp;AB$6&amp;"YZ=R"</f>
        <v>ZAGOV25YZ=R</v>
      </c>
      <c r="AC58" s="71" t="str">
        <f>LEFT(INDEX('C2D_list_curncy'!$D$11:$D$63,MATCH($B58,'C2D_list_curncy'!$B$11:$B$63,0)),2)&amp;"GOV"&amp;AC$6&amp;"YZ=R"</f>
        <v>ZAGOV26YZ=R</v>
      </c>
      <c r="AD58" s="71" t="str">
        <f>LEFT(INDEX('C2D_list_curncy'!$D$11:$D$63,MATCH($B58,'C2D_list_curncy'!$B$11:$B$63,0)),2)&amp;"GOV"&amp;AD$6&amp;"YZ=R"</f>
        <v>ZAGOV27YZ=R</v>
      </c>
      <c r="AE58" s="71" t="str">
        <f>LEFT(INDEX('C2D_list_curncy'!$D$11:$D$63,MATCH($B58,'C2D_list_curncy'!$B$11:$B$63,0)),2)&amp;"GOV"&amp;AE$6&amp;"YZ=R"</f>
        <v>ZAGOV28YZ=R</v>
      </c>
      <c r="AF58" s="71" t="str">
        <f>LEFT(INDEX('C2D_list_curncy'!$D$11:$D$63,MATCH($B58,'C2D_list_curncy'!$B$11:$B$63,0)),2)&amp;"GOV"&amp;AF$6&amp;"YZ=R"</f>
        <v>ZAGOV29YZ=R</v>
      </c>
      <c r="AG58" s="71" t="str">
        <f>LEFT(INDEX('C2D_list_curncy'!$D$11:$D$63,MATCH($B58,'C2D_list_curncy'!$B$11:$B$63,0)),2)&amp;"GOV"&amp;AG$6&amp;"YZ=R"</f>
        <v>ZAGOV30YZ=R</v>
      </c>
      <c r="AH58" s="71" t="str">
        <f>LEFT(INDEX('C2D_list_curncy'!$D$11:$D$63,MATCH($B58,'C2D_list_curncy'!$B$11:$B$63,0)),2)&amp;"GOV"&amp;AH$6&amp;"YZ=R"</f>
        <v>ZAGOV31YZ=R</v>
      </c>
      <c r="AI58" s="71" t="str">
        <f>LEFT(INDEX('C2D_list_curncy'!$D$11:$D$63,MATCH($B58,'C2D_list_curncy'!$B$11:$B$63,0)),2)&amp;"GOV"&amp;AI$6&amp;"YZ=R"</f>
        <v>ZAGOV32YZ=R</v>
      </c>
      <c r="AJ58" s="71" t="str">
        <f>LEFT(INDEX('C2D_list_curncy'!$D$11:$D$63,MATCH($B58,'C2D_list_curncy'!$B$11:$B$63,0)),2)&amp;"GOV"&amp;AJ$6&amp;"YZ=R"</f>
        <v>ZAGOV33YZ=R</v>
      </c>
      <c r="AK58" s="71" t="str">
        <f>LEFT(INDEX('C2D_list_curncy'!$D$11:$D$63,MATCH($B58,'C2D_list_curncy'!$B$11:$B$63,0)),2)&amp;"GOV"&amp;AK$6&amp;"YZ=R"</f>
        <v>ZAGOV34YZ=R</v>
      </c>
      <c r="AL58" s="71" t="str">
        <f>LEFT(INDEX('C2D_list_curncy'!$D$11:$D$63,MATCH($B58,'C2D_list_curncy'!$B$11:$B$63,0)),2)&amp;"GOV"&amp;AL$6&amp;"YZ=R"</f>
        <v>ZAGOV35YZ=R</v>
      </c>
      <c r="AM58" s="71" t="str">
        <f>LEFT(INDEX('C2D_list_curncy'!$D$11:$D$63,MATCH($B58,'C2D_list_curncy'!$B$11:$B$63,0)),2)&amp;"GOV"&amp;AM$6&amp;"YZ=R"</f>
        <v>ZAGOV36YZ=R</v>
      </c>
      <c r="AN58" s="71" t="str">
        <f>LEFT(INDEX('C2D_list_curncy'!$D$11:$D$63,MATCH($B58,'C2D_list_curncy'!$B$11:$B$63,0)),2)&amp;"GOV"&amp;AN$6&amp;"YZ=R"</f>
        <v>ZAGOV37YZ=R</v>
      </c>
      <c r="AO58" s="71" t="str">
        <f>LEFT(INDEX('C2D_list_curncy'!$D$11:$D$63,MATCH($B58,'C2D_list_curncy'!$B$11:$B$63,0)),2)&amp;"GOV"&amp;AO$6&amp;"YZ=R"</f>
        <v>ZAGOV38YZ=R</v>
      </c>
      <c r="AP58" s="71" t="str">
        <f>LEFT(INDEX('C2D_list_curncy'!$D$11:$D$63,MATCH($B58,'C2D_list_curncy'!$B$11:$B$63,0)),2)&amp;"GOV"&amp;AP$6&amp;"YZ=R"</f>
        <v>ZAGOV39YZ=R</v>
      </c>
      <c r="AQ58" s="71" t="str">
        <f>LEFT(INDEX('C2D_list_curncy'!$D$11:$D$63,MATCH($B58,'C2D_list_curncy'!$B$11:$B$63,0)),2)&amp;"GOV"&amp;AQ$6&amp;"YZ=R"</f>
        <v>ZAGOV40YZ=R</v>
      </c>
      <c r="AR58" s="71" t="str">
        <f>LEFT(INDEX('C2D_list_curncy'!$D$11:$D$63,MATCH($B58,'C2D_list_curncy'!$B$11:$B$63,0)),2)&amp;"GOV"&amp;AR$6&amp;"YZ=R"</f>
        <v>ZAGOV41YZ=R</v>
      </c>
      <c r="AS58" s="71" t="str">
        <f>LEFT(INDEX('C2D_list_curncy'!$D$11:$D$63,MATCH($B58,'C2D_list_curncy'!$B$11:$B$63,0)),2)&amp;"GOV"&amp;AS$6&amp;"YZ=R"</f>
        <v>ZAGOV42YZ=R</v>
      </c>
      <c r="AT58" s="71" t="str">
        <f>LEFT(INDEX('C2D_list_curncy'!$D$11:$D$63,MATCH($B58,'C2D_list_curncy'!$B$11:$B$63,0)),2)&amp;"GOV"&amp;AT$6&amp;"YZ=R"</f>
        <v>ZAGOV43YZ=R</v>
      </c>
      <c r="AU58" s="71" t="str">
        <f>LEFT(INDEX('C2D_list_curncy'!$D$11:$D$63,MATCH($B58,'C2D_list_curncy'!$B$11:$B$63,0)),2)&amp;"GOV"&amp;AU$6&amp;"YZ=R"</f>
        <v>ZAGOV44YZ=R</v>
      </c>
      <c r="AV58" s="71" t="str">
        <f>LEFT(INDEX('C2D_list_curncy'!$D$11:$D$63,MATCH($B58,'C2D_list_curncy'!$B$11:$B$63,0)),2)&amp;"GOV"&amp;AV$6&amp;"YZ=R"</f>
        <v>ZAGOV45YZ=R</v>
      </c>
      <c r="AW58" s="71" t="str">
        <f>LEFT(INDEX('C2D_list_curncy'!$D$11:$D$63,MATCH($B58,'C2D_list_curncy'!$B$11:$B$63,0)),2)&amp;"GOV"&amp;AW$6&amp;"YZ=R"</f>
        <v>ZAGOV46YZ=R</v>
      </c>
      <c r="AX58" s="71" t="str">
        <f>LEFT(INDEX('C2D_list_curncy'!$D$11:$D$63,MATCH($B58,'C2D_list_curncy'!$B$11:$B$63,0)),2)&amp;"GOV"&amp;AX$6&amp;"YZ=R"</f>
        <v>ZAGOV47YZ=R</v>
      </c>
      <c r="AY58" s="71" t="str">
        <f>LEFT(INDEX('C2D_list_curncy'!$D$11:$D$63,MATCH($B58,'C2D_list_curncy'!$B$11:$B$63,0)),2)&amp;"GOV"&amp;AY$6&amp;"YZ=R"</f>
        <v>ZAGOV48YZ=R</v>
      </c>
      <c r="AZ58" s="71" t="str">
        <f>LEFT(INDEX('C2D_list_curncy'!$D$11:$D$63,MATCH($B58,'C2D_list_curncy'!$B$11:$B$63,0)),2)&amp;"GOV"&amp;AZ$6&amp;"YZ=R"</f>
        <v>ZAGOV49YZ=R</v>
      </c>
      <c r="BA58" s="71" t="str">
        <f>LEFT(INDEX('C2D_list_curncy'!$D$11:$D$63,MATCH($B58,'C2D_list_curncy'!$B$11:$B$63,0)),2)&amp;"GOV"&amp;BA$6&amp;"YZ=R"</f>
        <v>ZAGOV50YZ=R</v>
      </c>
      <c r="BB58" s="71" t="str">
        <f>LEFT(INDEX('C2D_list_curncy'!$D$11:$D$63,MATCH($B58,'C2D_list_curncy'!$B$11:$B$63,0)),2)&amp;"GOV"&amp;BB$6&amp;"YZ=R"</f>
        <v>ZAGOV51YZ=R</v>
      </c>
      <c r="BC58" s="71" t="str">
        <f>LEFT(INDEX('C2D_list_curncy'!$D$11:$D$63,MATCH($B58,'C2D_list_curncy'!$B$11:$B$63,0)),2)&amp;"GOV"&amp;BC$6&amp;"YZ=R"</f>
        <v>ZAGOV52YZ=R</v>
      </c>
      <c r="BD58" s="71" t="str">
        <f>LEFT(INDEX('C2D_list_curncy'!$D$11:$D$63,MATCH($B58,'C2D_list_curncy'!$B$11:$B$63,0)),2)&amp;"GOV"&amp;BD$6&amp;"YZ=R"</f>
        <v>ZAGOV53YZ=R</v>
      </c>
      <c r="BE58" s="71" t="str">
        <f>LEFT(INDEX('C2D_list_curncy'!$D$11:$D$63,MATCH($B58,'C2D_list_curncy'!$B$11:$B$63,0)),2)&amp;"GOV"&amp;BE$6&amp;"YZ=R"</f>
        <v>ZAGOV54YZ=R</v>
      </c>
      <c r="BF58" s="71" t="str">
        <f>LEFT(INDEX('C2D_list_curncy'!$D$11:$D$63,MATCH($B58,'C2D_list_curncy'!$B$11:$B$63,0)),2)&amp;"GOV"&amp;BF$6&amp;"YZ=R"</f>
        <v>ZAGOV55YZ=R</v>
      </c>
      <c r="BG58" s="71" t="str">
        <f>LEFT(INDEX('C2D_list_curncy'!$D$11:$D$63,MATCH($B58,'C2D_list_curncy'!$B$11:$B$63,0)),2)&amp;"GOV"&amp;BG$6&amp;"YZ=R"</f>
        <v>ZAGOV56YZ=R</v>
      </c>
      <c r="BH58" s="71" t="str">
        <f>LEFT(INDEX('C2D_list_curncy'!$D$11:$D$63,MATCH($B58,'C2D_list_curncy'!$B$11:$B$63,0)),2)&amp;"GOV"&amp;BH$6&amp;"YZ=R"</f>
        <v>ZAGOV57YZ=R</v>
      </c>
      <c r="BI58" s="71" t="str">
        <f>LEFT(INDEX('C2D_list_curncy'!$D$11:$D$63,MATCH($B58,'C2D_list_curncy'!$B$11:$B$63,0)),2)&amp;"GOV"&amp;BI$6&amp;"YZ=R"</f>
        <v>ZAGOV58YZ=R</v>
      </c>
      <c r="BJ58" s="71" t="str">
        <f>LEFT(INDEX('C2D_list_curncy'!$D$11:$D$63,MATCH($B58,'C2D_list_curncy'!$B$11:$B$63,0)),2)&amp;"GOV"&amp;BJ$6&amp;"YZ=R"</f>
        <v>ZAGOV59YZ=R</v>
      </c>
      <c r="BK58" s="71" t="str">
        <f>LEFT(INDEX('C2D_list_curncy'!$D$11:$D$63,MATCH($B58,'C2D_list_curncy'!$B$11:$B$63,0)),2)&amp;"GOV"&amp;BK$6&amp;"YZ=R"</f>
        <v>ZAGOV60YZ=R</v>
      </c>
    </row>
    <row r="59" spans="2:63" x14ac:dyDescent="0.25">
      <c r="B59" s="65" t="s">
        <v>547</v>
      </c>
      <c r="C59" s="69">
        <v>49</v>
      </c>
      <c r="D59" s="71" t="str">
        <f>LEFT(INDEX('C2D_list_curncy'!$D$11:$D$63,MATCH($B59,'C2D_list_curncy'!$B$11:$B$63,0)),2)&amp;"GOV"&amp;D$6&amp;"YZ=R"</f>
        <v>KRGOV1YZ=R</v>
      </c>
      <c r="E59" s="71" t="str">
        <f>LEFT(INDEX('C2D_list_curncy'!$D$11:$D$63,MATCH($B59,'C2D_list_curncy'!$B$11:$B$63,0)),2)&amp;"GOV"&amp;E$6&amp;"YZ=R"</f>
        <v>KRGOV2YZ=R</v>
      </c>
      <c r="F59" s="71" t="str">
        <f>LEFT(INDEX('C2D_list_curncy'!$D$11:$D$63,MATCH($B59,'C2D_list_curncy'!$B$11:$B$63,0)),2)&amp;"GOV"&amp;F$6&amp;"YZ=R"</f>
        <v>KRGOV3YZ=R</v>
      </c>
      <c r="G59" s="71" t="str">
        <f>LEFT(INDEX('C2D_list_curncy'!$D$11:$D$63,MATCH($B59,'C2D_list_curncy'!$B$11:$B$63,0)),2)&amp;"GOV"&amp;G$6&amp;"YZ=R"</f>
        <v>KRGOV4YZ=R</v>
      </c>
      <c r="H59" s="71" t="str">
        <f>LEFT(INDEX('C2D_list_curncy'!$D$11:$D$63,MATCH($B59,'C2D_list_curncy'!$B$11:$B$63,0)),2)&amp;"GOV"&amp;H$6&amp;"YZ=R"</f>
        <v>KRGOV5YZ=R</v>
      </c>
      <c r="I59" s="71" t="str">
        <f>LEFT(INDEX('C2D_list_curncy'!$D$11:$D$63,MATCH($B59,'C2D_list_curncy'!$B$11:$B$63,0)),2)&amp;"GOV"&amp;I$6&amp;"YZ=R"</f>
        <v>KRGOV6YZ=R</v>
      </c>
      <c r="J59" s="71" t="str">
        <f>LEFT(INDEX('C2D_list_curncy'!$D$11:$D$63,MATCH($B59,'C2D_list_curncy'!$B$11:$B$63,0)),2)&amp;"GOV"&amp;J$6&amp;"YZ=R"</f>
        <v>KRGOV7YZ=R</v>
      </c>
      <c r="K59" s="71" t="str">
        <f>LEFT(INDEX('C2D_list_curncy'!$D$11:$D$63,MATCH($B59,'C2D_list_curncy'!$B$11:$B$63,0)),2)&amp;"GOV"&amp;K$6&amp;"YZ=R"</f>
        <v>KRGOV8YZ=R</v>
      </c>
      <c r="L59" s="71" t="str">
        <f>LEFT(INDEX('C2D_list_curncy'!$D$11:$D$63,MATCH($B59,'C2D_list_curncy'!$B$11:$B$63,0)),2)&amp;"GOV"&amp;L$6&amp;"YZ=R"</f>
        <v>KRGOV9YZ=R</v>
      </c>
      <c r="M59" s="71" t="str">
        <f>LEFT(INDEX('C2D_list_curncy'!$D$11:$D$63,MATCH($B59,'C2D_list_curncy'!$B$11:$B$63,0)),2)&amp;"GOV"&amp;M$6&amp;"YZ=R"</f>
        <v>KRGOV10YZ=R</v>
      </c>
      <c r="N59" s="71" t="str">
        <f>LEFT(INDEX('C2D_list_curncy'!$D$11:$D$63,MATCH($B59,'C2D_list_curncy'!$B$11:$B$63,0)),2)&amp;"GOV"&amp;N$6&amp;"YZ=R"</f>
        <v>KRGOV11YZ=R</v>
      </c>
      <c r="O59" s="71" t="str">
        <f>LEFT(INDEX('C2D_list_curncy'!$D$11:$D$63,MATCH($B59,'C2D_list_curncy'!$B$11:$B$63,0)),2)&amp;"GOV"&amp;O$6&amp;"YZ=R"</f>
        <v>KRGOV12YZ=R</v>
      </c>
      <c r="P59" s="71" t="str">
        <f>LEFT(INDEX('C2D_list_curncy'!$D$11:$D$63,MATCH($B59,'C2D_list_curncy'!$B$11:$B$63,0)),2)&amp;"GOV"&amp;P$6&amp;"YZ=R"</f>
        <v>KRGOV13YZ=R</v>
      </c>
      <c r="Q59" s="71" t="str">
        <f>LEFT(INDEX('C2D_list_curncy'!$D$11:$D$63,MATCH($B59,'C2D_list_curncy'!$B$11:$B$63,0)),2)&amp;"GOV"&amp;Q$6&amp;"YZ=R"</f>
        <v>KRGOV14YZ=R</v>
      </c>
      <c r="R59" s="71" t="str">
        <f>LEFT(INDEX('C2D_list_curncy'!$D$11:$D$63,MATCH($B59,'C2D_list_curncy'!$B$11:$B$63,0)),2)&amp;"GOV"&amp;R$6&amp;"YZ=R"</f>
        <v>KRGOV15YZ=R</v>
      </c>
      <c r="S59" s="71" t="str">
        <f>LEFT(INDEX('C2D_list_curncy'!$D$11:$D$63,MATCH($B59,'C2D_list_curncy'!$B$11:$B$63,0)),2)&amp;"GOV"&amp;S$6&amp;"YZ=R"</f>
        <v>KRGOV16YZ=R</v>
      </c>
      <c r="T59" s="71" t="str">
        <f>LEFT(INDEX('C2D_list_curncy'!$D$11:$D$63,MATCH($B59,'C2D_list_curncy'!$B$11:$B$63,0)),2)&amp;"GOV"&amp;T$6&amp;"YZ=R"</f>
        <v>KRGOV17YZ=R</v>
      </c>
      <c r="U59" s="71" t="str">
        <f>LEFT(INDEX('C2D_list_curncy'!$D$11:$D$63,MATCH($B59,'C2D_list_curncy'!$B$11:$B$63,0)),2)&amp;"GOV"&amp;U$6&amp;"YZ=R"</f>
        <v>KRGOV18YZ=R</v>
      </c>
      <c r="V59" s="71" t="str">
        <f>LEFT(INDEX('C2D_list_curncy'!$D$11:$D$63,MATCH($B59,'C2D_list_curncy'!$B$11:$B$63,0)),2)&amp;"GOV"&amp;V$6&amp;"YZ=R"</f>
        <v>KRGOV19YZ=R</v>
      </c>
      <c r="W59" s="71" t="str">
        <f>LEFT(INDEX('C2D_list_curncy'!$D$11:$D$63,MATCH($B59,'C2D_list_curncy'!$B$11:$B$63,0)),2)&amp;"GOV"&amp;W$6&amp;"YZ=R"</f>
        <v>KRGOV20YZ=R</v>
      </c>
      <c r="X59" s="71" t="str">
        <f>LEFT(INDEX('C2D_list_curncy'!$D$11:$D$63,MATCH($B59,'C2D_list_curncy'!$B$11:$B$63,0)),2)&amp;"GOV"&amp;X$6&amp;"YZ=R"</f>
        <v>KRGOV21YZ=R</v>
      </c>
      <c r="Y59" s="71" t="str">
        <f>LEFT(INDEX('C2D_list_curncy'!$D$11:$D$63,MATCH($B59,'C2D_list_curncy'!$B$11:$B$63,0)),2)&amp;"GOV"&amp;Y$6&amp;"YZ=R"</f>
        <v>KRGOV22YZ=R</v>
      </c>
      <c r="Z59" s="71" t="str">
        <f>LEFT(INDEX('C2D_list_curncy'!$D$11:$D$63,MATCH($B59,'C2D_list_curncy'!$B$11:$B$63,0)),2)&amp;"GOV"&amp;Z$6&amp;"YZ=R"</f>
        <v>KRGOV23YZ=R</v>
      </c>
      <c r="AA59" s="71" t="str">
        <f>LEFT(INDEX('C2D_list_curncy'!$D$11:$D$63,MATCH($B59,'C2D_list_curncy'!$B$11:$B$63,0)),2)&amp;"GOV"&amp;AA$6&amp;"YZ=R"</f>
        <v>KRGOV24YZ=R</v>
      </c>
      <c r="AB59" s="71" t="str">
        <f>LEFT(INDEX('C2D_list_curncy'!$D$11:$D$63,MATCH($B59,'C2D_list_curncy'!$B$11:$B$63,0)),2)&amp;"GOV"&amp;AB$6&amp;"YZ=R"</f>
        <v>KRGOV25YZ=R</v>
      </c>
      <c r="AC59" s="71" t="str">
        <f>LEFT(INDEX('C2D_list_curncy'!$D$11:$D$63,MATCH($B59,'C2D_list_curncy'!$B$11:$B$63,0)),2)&amp;"GOV"&amp;AC$6&amp;"YZ=R"</f>
        <v>KRGOV26YZ=R</v>
      </c>
      <c r="AD59" s="71" t="str">
        <f>LEFT(INDEX('C2D_list_curncy'!$D$11:$D$63,MATCH($B59,'C2D_list_curncy'!$B$11:$B$63,0)),2)&amp;"GOV"&amp;AD$6&amp;"YZ=R"</f>
        <v>KRGOV27YZ=R</v>
      </c>
      <c r="AE59" s="71" t="str">
        <f>LEFT(INDEX('C2D_list_curncy'!$D$11:$D$63,MATCH($B59,'C2D_list_curncy'!$B$11:$B$63,0)),2)&amp;"GOV"&amp;AE$6&amp;"YZ=R"</f>
        <v>KRGOV28YZ=R</v>
      </c>
      <c r="AF59" s="71" t="str">
        <f>LEFT(INDEX('C2D_list_curncy'!$D$11:$D$63,MATCH($B59,'C2D_list_curncy'!$B$11:$B$63,0)),2)&amp;"GOV"&amp;AF$6&amp;"YZ=R"</f>
        <v>KRGOV29YZ=R</v>
      </c>
      <c r="AG59" s="71" t="str">
        <f>LEFT(INDEX('C2D_list_curncy'!$D$11:$D$63,MATCH($B59,'C2D_list_curncy'!$B$11:$B$63,0)),2)&amp;"GOV"&amp;AG$6&amp;"YZ=R"</f>
        <v>KRGOV30YZ=R</v>
      </c>
      <c r="AH59" s="71" t="str">
        <f>LEFT(INDEX('C2D_list_curncy'!$D$11:$D$63,MATCH($B59,'C2D_list_curncy'!$B$11:$B$63,0)),2)&amp;"GOV"&amp;AH$6&amp;"YZ=R"</f>
        <v>KRGOV31YZ=R</v>
      </c>
      <c r="AI59" s="71" t="str">
        <f>LEFT(INDEX('C2D_list_curncy'!$D$11:$D$63,MATCH($B59,'C2D_list_curncy'!$B$11:$B$63,0)),2)&amp;"GOV"&amp;AI$6&amp;"YZ=R"</f>
        <v>KRGOV32YZ=R</v>
      </c>
      <c r="AJ59" s="71" t="str">
        <f>LEFT(INDEX('C2D_list_curncy'!$D$11:$D$63,MATCH($B59,'C2D_list_curncy'!$B$11:$B$63,0)),2)&amp;"GOV"&amp;AJ$6&amp;"YZ=R"</f>
        <v>KRGOV33YZ=R</v>
      </c>
      <c r="AK59" s="71" t="str">
        <f>LEFT(INDEX('C2D_list_curncy'!$D$11:$D$63,MATCH($B59,'C2D_list_curncy'!$B$11:$B$63,0)),2)&amp;"GOV"&amp;AK$6&amp;"YZ=R"</f>
        <v>KRGOV34YZ=R</v>
      </c>
      <c r="AL59" s="71" t="str">
        <f>LEFT(INDEX('C2D_list_curncy'!$D$11:$D$63,MATCH($B59,'C2D_list_curncy'!$B$11:$B$63,0)),2)&amp;"GOV"&amp;AL$6&amp;"YZ=R"</f>
        <v>KRGOV35YZ=R</v>
      </c>
      <c r="AM59" s="71" t="str">
        <f>LEFT(INDEX('C2D_list_curncy'!$D$11:$D$63,MATCH($B59,'C2D_list_curncy'!$B$11:$B$63,0)),2)&amp;"GOV"&amp;AM$6&amp;"YZ=R"</f>
        <v>KRGOV36YZ=R</v>
      </c>
      <c r="AN59" s="71" t="str">
        <f>LEFT(INDEX('C2D_list_curncy'!$D$11:$D$63,MATCH($B59,'C2D_list_curncy'!$B$11:$B$63,0)),2)&amp;"GOV"&amp;AN$6&amp;"YZ=R"</f>
        <v>KRGOV37YZ=R</v>
      </c>
      <c r="AO59" s="71" t="str">
        <f>LEFT(INDEX('C2D_list_curncy'!$D$11:$D$63,MATCH($B59,'C2D_list_curncy'!$B$11:$B$63,0)),2)&amp;"GOV"&amp;AO$6&amp;"YZ=R"</f>
        <v>KRGOV38YZ=R</v>
      </c>
      <c r="AP59" s="71" t="str">
        <f>LEFT(INDEX('C2D_list_curncy'!$D$11:$D$63,MATCH($B59,'C2D_list_curncy'!$B$11:$B$63,0)),2)&amp;"GOV"&amp;AP$6&amp;"YZ=R"</f>
        <v>KRGOV39YZ=R</v>
      </c>
      <c r="AQ59" s="71" t="str">
        <f>LEFT(INDEX('C2D_list_curncy'!$D$11:$D$63,MATCH($B59,'C2D_list_curncy'!$B$11:$B$63,0)),2)&amp;"GOV"&amp;AQ$6&amp;"YZ=R"</f>
        <v>KRGOV40YZ=R</v>
      </c>
      <c r="AR59" s="71" t="str">
        <f>LEFT(INDEX('C2D_list_curncy'!$D$11:$D$63,MATCH($B59,'C2D_list_curncy'!$B$11:$B$63,0)),2)&amp;"GOV"&amp;AR$6&amp;"YZ=R"</f>
        <v>KRGOV41YZ=R</v>
      </c>
      <c r="AS59" s="71" t="str">
        <f>LEFT(INDEX('C2D_list_curncy'!$D$11:$D$63,MATCH($B59,'C2D_list_curncy'!$B$11:$B$63,0)),2)&amp;"GOV"&amp;AS$6&amp;"YZ=R"</f>
        <v>KRGOV42YZ=R</v>
      </c>
      <c r="AT59" s="71" t="str">
        <f>LEFT(INDEX('C2D_list_curncy'!$D$11:$D$63,MATCH($B59,'C2D_list_curncy'!$B$11:$B$63,0)),2)&amp;"GOV"&amp;AT$6&amp;"YZ=R"</f>
        <v>KRGOV43YZ=R</v>
      </c>
      <c r="AU59" s="71" t="str">
        <f>LEFT(INDEX('C2D_list_curncy'!$D$11:$D$63,MATCH($B59,'C2D_list_curncy'!$B$11:$B$63,0)),2)&amp;"GOV"&amp;AU$6&amp;"YZ=R"</f>
        <v>KRGOV44YZ=R</v>
      </c>
      <c r="AV59" s="71" t="str">
        <f>LEFT(INDEX('C2D_list_curncy'!$D$11:$D$63,MATCH($B59,'C2D_list_curncy'!$B$11:$B$63,0)),2)&amp;"GOV"&amp;AV$6&amp;"YZ=R"</f>
        <v>KRGOV45YZ=R</v>
      </c>
      <c r="AW59" s="71" t="str">
        <f>LEFT(INDEX('C2D_list_curncy'!$D$11:$D$63,MATCH($B59,'C2D_list_curncy'!$B$11:$B$63,0)),2)&amp;"GOV"&amp;AW$6&amp;"YZ=R"</f>
        <v>KRGOV46YZ=R</v>
      </c>
      <c r="AX59" s="71" t="str">
        <f>LEFT(INDEX('C2D_list_curncy'!$D$11:$D$63,MATCH($B59,'C2D_list_curncy'!$B$11:$B$63,0)),2)&amp;"GOV"&amp;AX$6&amp;"YZ=R"</f>
        <v>KRGOV47YZ=R</v>
      </c>
      <c r="AY59" s="71" t="str">
        <f>LEFT(INDEX('C2D_list_curncy'!$D$11:$D$63,MATCH($B59,'C2D_list_curncy'!$B$11:$B$63,0)),2)&amp;"GOV"&amp;AY$6&amp;"YZ=R"</f>
        <v>KRGOV48YZ=R</v>
      </c>
      <c r="AZ59" s="71" t="str">
        <f>LEFT(INDEX('C2D_list_curncy'!$D$11:$D$63,MATCH($B59,'C2D_list_curncy'!$B$11:$B$63,0)),2)&amp;"GOV"&amp;AZ$6&amp;"YZ=R"</f>
        <v>KRGOV49YZ=R</v>
      </c>
      <c r="BA59" s="71" t="str">
        <f>LEFT(INDEX('C2D_list_curncy'!$D$11:$D$63,MATCH($B59,'C2D_list_curncy'!$B$11:$B$63,0)),2)&amp;"GOV"&amp;BA$6&amp;"YZ=R"</f>
        <v>KRGOV50YZ=R</v>
      </c>
      <c r="BB59" s="71" t="str">
        <f>LEFT(INDEX('C2D_list_curncy'!$D$11:$D$63,MATCH($B59,'C2D_list_curncy'!$B$11:$B$63,0)),2)&amp;"GOV"&amp;BB$6&amp;"YZ=R"</f>
        <v>KRGOV51YZ=R</v>
      </c>
      <c r="BC59" s="71" t="str">
        <f>LEFT(INDEX('C2D_list_curncy'!$D$11:$D$63,MATCH($B59,'C2D_list_curncy'!$B$11:$B$63,0)),2)&amp;"GOV"&amp;BC$6&amp;"YZ=R"</f>
        <v>KRGOV52YZ=R</v>
      </c>
      <c r="BD59" s="71" t="str">
        <f>LEFT(INDEX('C2D_list_curncy'!$D$11:$D$63,MATCH($B59,'C2D_list_curncy'!$B$11:$B$63,0)),2)&amp;"GOV"&amp;BD$6&amp;"YZ=R"</f>
        <v>KRGOV53YZ=R</v>
      </c>
      <c r="BE59" s="71" t="str">
        <f>LEFT(INDEX('C2D_list_curncy'!$D$11:$D$63,MATCH($B59,'C2D_list_curncy'!$B$11:$B$63,0)),2)&amp;"GOV"&amp;BE$6&amp;"YZ=R"</f>
        <v>KRGOV54YZ=R</v>
      </c>
      <c r="BF59" s="71" t="str">
        <f>LEFT(INDEX('C2D_list_curncy'!$D$11:$D$63,MATCH($B59,'C2D_list_curncy'!$B$11:$B$63,0)),2)&amp;"GOV"&amp;BF$6&amp;"YZ=R"</f>
        <v>KRGOV55YZ=R</v>
      </c>
      <c r="BG59" s="71" t="str">
        <f>LEFT(INDEX('C2D_list_curncy'!$D$11:$D$63,MATCH($B59,'C2D_list_curncy'!$B$11:$B$63,0)),2)&amp;"GOV"&amp;BG$6&amp;"YZ=R"</f>
        <v>KRGOV56YZ=R</v>
      </c>
      <c r="BH59" s="71" t="str">
        <f>LEFT(INDEX('C2D_list_curncy'!$D$11:$D$63,MATCH($B59,'C2D_list_curncy'!$B$11:$B$63,0)),2)&amp;"GOV"&amp;BH$6&amp;"YZ=R"</f>
        <v>KRGOV57YZ=R</v>
      </c>
      <c r="BI59" s="71" t="str">
        <f>LEFT(INDEX('C2D_list_curncy'!$D$11:$D$63,MATCH($B59,'C2D_list_curncy'!$B$11:$B$63,0)),2)&amp;"GOV"&amp;BI$6&amp;"YZ=R"</f>
        <v>KRGOV58YZ=R</v>
      </c>
      <c r="BJ59" s="71" t="str">
        <f>LEFT(INDEX('C2D_list_curncy'!$D$11:$D$63,MATCH($B59,'C2D_list_curncy'!$B$11:$B$63,0)),2)&amp;"GOV"&amp;BJ$6&amp;"YZ=R"</f>
        <v>KRGOV59YZ=R</v>
      </c>
      <c r="BK59" s="71" t="str">
        <f>LEFT(INDEX('C2D_list_curncy'!$D$11:$D$63,MATCH($B59,'C2D_list_curncy'!$B$11:$B$63,0)),2)&amp;"GOV"&amp;BK$6&amp;"YZ=R"</f>
        <v>KRGOV60YZ=R</v>
      </c>
    </row>
    <row r="60" spans="2:63" x14ac:dyDescent="0.25">
      <c r="B60" s="65" t="s">
        <v>165</v>
      </c>
      <c r="C60" s="69">
        <v>50</v>
      </c>
      <c r="D60" s="71" t="str">
        <f>LEFT(INDEX('C2D_list_curncy'!$D$11:$D$63,MATCH($B60,'C2D_list_curncy'!$B$11:$B$63,0)),2)&amp;"GOV"&amp;D$6&amp;"YZ=R"</f>
        <v>TWGOV1YZ=R</v>
      </c>
      <c r="E60" s="71" t="str">
        <f>LEFT(INDEX('C2D_list_curncy'!$D$11:$D$63,MATCH($B60,'C2D_list_curncy'!$B$11:$B$63,0)),2)&amp;"GOV"&amp;E$6&amp;"YZ=R"</f>
        <v>TWGOV2YZ=R</v>
      </c>
      <c r="F60" s="71" t="str">
        <f>LEFT(INDEX('C2D_list_curncy'!$D$11:$D$63,MATCH($B60,'C2D_list_curncy'!$B$11:$B$63,0)),2)&amp;"GOV"&amp;F$6&amp;"YZ=R"</f>
        <v>TWGOV3YZ=R</v>
      </c>
      <c r="G60" s="71" t="str">
        <f>LEFT(INDEX('C2D_list_curncy'!$D$11:$D$63,MATCH($B60,'C2D_list_curncy'!$B$11:$B$63,0)),2)&amp;"GOV"&amp;G$6&amp;"YZ=R"</f>
        <v>TWGOV4YZ=R</v>
      </c>
      <c r="H60" s="71" t="str">
        <f>LEFT(INDEX('C2D_list_curncy'!$D$11:$D$63,MATCH($B60,'C2D_list_curncy'!$B$11:$B$63,0)),2)&amp;"GOV"&amp;H$6&amp;"YZ=R"</f>
        <v>TWGOV5YZ=R</v>
      </c>
      <c r="I60" s="71" t="str">
        <f>LEFT(INDEX('C2D_list_curncy'!$D$11:$D$63,MATCH($B60,'C2D_list_curncy'!$B$11:$B$63,0)),2)&amp;"GOV"&amp;I$6&amp;"YZ=R"</f>
        <v>TWGOV6YZ=R</v>
      </c>
      <c r="J60" s="71" t="str">
        <f>LEFT(INDEX('C2D_list_curncy'!$D$11:$D$63,MATCH($B60,'C2D_list_curncy'!$B$11:$B$63,0)),2)&amp;"GOV"&amp;J$6&amp;"YZ=R"</f>
        <v>TWGOV7YZ=R</v>
      </c>
      <c r="K60" s="71" t="str">
        <f>LEFT(INDEX('C2D_list_curncy'!$D$11:$D$63,MATCH($B60,'C2D_list_curncy'!$B$11:$B$63,0)),2)&amp;"GOV"&amp;K$6&amp;"YZ=R"</f>
        <v>TWGOV8YZ=R</v>
      </c>
      <c r="L60" s="71" t="str">
        <f>LEFT(INDEX('C2D_list_curncy'!$D$11:$D$63,MATCH($B60,'C2D_list_curncy'!$B$11:$B$63,0)),2)&amp;"GOV"&amp;L$6&amp;"YZ=R"</f>
        <v>TWGOV9YZ=R</v>
      </c>
      <c r="M60" s="71" t="str">
        <f>LEFT(INDEX('C2D_list_curncy'!$D$11:$D$63,MATCH($B60,'C2D_list_curncy'!$B$11:$B$63,0)),2)&amp;"GOV"&amp;M$6&amp;"YZ=R"</f>
        <v>TWGOV10YZ=R</v>
      </c>
      <c r="N60" s="71" t="str">
        <f>LEFT(INDEX('C2D_list_curncy'!$D$11:$D$63,MATCH($B60,'C2D_list_curncy'!$B$11:$B$63,0)),2)&amp;"GOV"&amp;N$6&amp;"YZ=R"</f>
        <v>TWGOV11YZ=R</v>
      </c>
      <c r="O60" s="71" t="str">
        <f>LEFT(INDEX('C2D_list_curncy'!$D$11:$D$63,MATCH($B60,'C2D_list_curncy'!$B$11:$B$63,0)),2)&amp;"GOV"&amp;O$6&amp;"YZ=R"</f>
        <v>TWGOV12YZ=R</v>
      </c>
      <c r="P60" s="71" t="str">
        <f>LEFT(INDEX('C2D_list_curncy'!$D$11:$D$63,MATCH($B60,'C2D_list_curncy'!$B$11:$B$63,0)),2)&amp;"GOV"&amp;P$6&amp;"YZ=R"</f>
        <v>TWGOV13YZ=R</v>
      </c>
      <c r="Q60" s="71" t="str">
        <f>LEFT(INDEX('C2D_list_curncy'!$D$11:$D$63,MATCH($B60,'C2D_list_curncy'!$B$11:$B$63,0)),2)&amp;"GOV"&amp;Q$6&amp;"YZ=R"</f>
        <v>TWGOV14YZ=R</v>
      </c>
      <c r="R60" s="71" t="str">
        <f>LEFT(INDEX('C2D_list_curncy'!$D$11:$D$63,MATCH($B60,'C2D_list_curncy'!$B$11:$B$63,0)),2)&amp;"GOV"&amp;R$6&amp;"YZ=R"</f>
        <v>TWGOV15YZ=R</v>
      </c>
      <c r="S60" s="71" t="str">
        <f>LEFT(INDEX('C2D_list_curncy'!$D$11:$D$63,MATCH($B60,'C2D_list_curncy'!$B$11:$B$63,0)),2)&amp;"GOV"&amp;S$6&amp;"YZ=R"</f>
        <v>TWGOV16YZ=R</v>
      </c>
      <c r="T60" s="71" t="str">
        <f>LEFT(INDEX('C2D_list_curncy'!$D$11:$D$63,MATCH($B60,'C2D_list_curncy'!$B$11:$B$63,0)),2)&amp;"GOV"&amp;T$6&amp;"YZ=R"</f>
        <v>TWGOV17YZ=R</v>
      </c>
      <c r="U60" s="71" t="str">
        <f>LEFT(INDEX('C2D_list_curncy'!$D$11:$D$63,MATCH($B60,'C2D_list_curncy'!$B$11:$B$63,0)),2)&amp;"GOV"&amp;U$6&amp;"YZ=R"</f>
        <v>TWGOV18YZ=R</v>
      </c>
      <c r="V60" s="71" t="str">
        <f>LEFT(INDEX('C2D_list_curncy'!$D$11:$D$63,MATCH($B60,'C2D_list_curncy'!$B$11:$B$63,0)),2)&amp;"GOV"&amp;V$6&amp;"YZ=R"</f>
        <v>TWGOV19YZ=R</v>
      </c>
      <c r="W60" s="71" t="str">
        <f>LEFT(INDEX('C2D_list_curncy'!$D$11:$D$63,MATCH($B60,'C2D_list_curncy'!$B$11:$B$63,0)),2)&amp;"GOV"&amp;W$6&amp;"YZ=R"</f>
        <v>TWGOV20YZ=R</v>
      </c>
      <c r="X60" s="71" t="str">
        <f>LEFT(INDEX('C2D_list_curncy'!$D$11:$D$63,MATCH($B60,'C2D_list_curncy'!$B$11:$B$63,0)),2)&amp;"GOV"&amp;X$6&amp;"YZ=R"</f>
        <v>TWGOV21YZ=R</v>
      </c>
      <c r="Y60" s="71" t="str">
        <f>LEFT(INDEX('C2D_list_curncy'!$D$11:$D$63,MATCH($B60,'C2D_list_curncy'!$B$11:$B$63,0)),2)&amp;"GOV"&amp;Y$6&amp;"YZ=R"</f>
        <v>TWGOV22YZ=R</v>
      </c>
      <c r="Z60" s="71" t="str">
        <f>LEFT(INDEX('C2D_list_curncy'!$D$11:$D$63,MATCH($B60,'C2D_list_curncy'!$B$11:$B$63,0)),2)&amp;"GOV"&amp;Z$6&amp;"YZ=R"</f>
        <v>TWGOV23YZ=R</v>
      </c>
      <c r="AA60" s="71" t="str">
        <f>LEFT(INDEX('C2D_list_curncy'!$D$11:$D$63,MATCH($B60,'C2D_list_curncy'!$B$11:$B$63,0)),2)&amp;"GOV"&amp;AA$6&amp;"YZ=R"</f>
        <v>TWGOV24YZ=R</v>
      </c>
      <c r="AB60" s="71" t="str">
        <f>LEFT(INDEX('C2D_list_curncy'!$D$11:$D$63,MATCH($B60,'C2D_list_curncy'!$B$11:$B$63,0)),2)&amp;"GOV"&amp;AB$6&amp;"YZ=R"</f>
        <v>TWGOV25YZ=R</v>
      </c>
      <c r="AC60" s="71" t="str">
        <f>LEFT(INDEX('C2D_list_curncy'!$D$11:$D$63,MATCH($B60,'C2D_list_curncy'!$B$11:$B$63,0)),2)&amp;"GOV"&amp;AC$6&amp;"YZ=R"</f>
        <v>TWGOV26YZ=R</v>
      </c>
      <c r="AD60" s="71" t="str">
        <f>LEFT(INDEX('C2D_list_curncy'!$D$11:$D$63,MATCH($B60,'C2D_list_curncy'!$B$11:$B$63,0)),2)&amp;"GOV"&amp;AD$6&amp;"YZ=R"</f>
        <v>TWGOV27YZ=R</v>
      </c>
      <c r="AE60" s="71" t="str">
        <f>LEFT(INDEX('C2D_list_curncy'!$D$11:$D$63,MATCH($B60,'C2D_list_curncy'!$B$11:$B$63,0)),2)&amp;"GOV"&amp;AE$6&amp;"YZ=R"</f>
        <v>TWGOV28YZ=R</v>
      </c>
      <c r="AF60" s="71" t="str">
        <f>LEFT(INDEX('C2D_list_curncy'!$D$11:$D$63,MATCH($B60,'C2D_list_curncy'!$B$11:$B$63,0)),2)&amp;"GOV"&amp;AF$6&amp;"YZ=R"</f>
        <v>TWGOV29YZ=R</v>
      </c>
      <c r="AG60" s="71" t="str">
        <f>LEFT(INDEX('C2D_list_curncy'!$D$11:$D$63,MATCH($B60,'C2D_list_curncy'!$B$11:$B$63,0)),2)&amp;"GOV"&amp;AG$6&amp;"YZ=R"</f>
        <v>TWGOV30YZ=R</v>
      </c>
      <c r="AH60" s="71" t="str">
        <f>LEFT(INDEX('C2D_list_curncy'!$D$11:$D$63,MATCH($B60,'C2D_list_curncy'!$B$11:$B$63,0)),2)&amp;"GOV"&amp;AH$6&amp;"YZ=R"</f>
        <v>TWGOV31YZ=R</v>
      </c>
      <c r="AI60" s="71" t="str">
        <f>LEFT(INDEX('C2D_list_curncy'!$D$11:$D$63,MATCH($B60,'C2D_list_curncy'!$B$11:$B$63,0)),2)&amp;"GOV"&amp;AI$6&amp;"YZ=R"</f>
        <v>TWGOV32YZ=R</v>
      </c>
      <c r="AJ60" s="71" t="str">
        <f>LEFT(INDEX('C2D_list_curncy'!$D$11:$D$63,MATCH($B60,'C2D_list_curncy'!$B$11:$B$63,0)),2)&amp;"GOV"&amp;AJ$6&amp;"YZ=R"</f>
        <v>TWGOV33YZ=R</v>
      </c>
      <c r="AK60" s="71" t="str">
        <f>LEFT(INDEX('C2D_list_curncy'!$D$11:$D$63,MATCH($B60,'C2D_list_curncy'!$B$11:$B$63,0)),2)&amp;"GOV"&amp;AK$6&amp;"YZ=R"</f>
        <v>TWGOV34YZ=R</v>
      </c>
      <c r="AL60" s="71" t="str">
        <f>LEFT(INDEX('C2D_list_curncy'!$D$11:$D$63,MATCH($B60,'C2D_list_curncy'!$B$11:$B$63,0)),2)&amp;"GOV"&amp;AL$6&amp;"YZ=R"</f>
        <v>TWGOV35YZ=R</v>
      </c>
      <c r="AM60" s="71" t="str">
        <f>LEFT(INDEX('C2D_list_curncy'!$D$11:$D$63,MATCH($B60,'C2D_list_curncy'!$B$11:$B$63,0)),2)&amp;"GOV"&amp;AM$6&amp;"YZ=R"</f>
        <v>TWGOV36YZ=R</v>
      </c>
      <c r="AN60" s="71" t="str">
        <f>LEFT(INDEX('C2D_list_curncy'!$D$11:$D$63,MATCH($B60,'C2D_list_curncy'!$B$11:$B$63,0)),2)&amp;"GOV"&amp;AN$6&amp;"YZ=R"</f>
        <v>TWGOV37YZ=R</v>
      </c>
      <c r="AO60" s="71" t="str">
        <f>LEFT(INDEX('C2D_list_curncy'!$D$11:$D$63,MATCH($B60,'C2D_list_curncy'!$B$11:$B$63,0)),2)&amp;"GOV"&amp;AO$6&amp;"YZ=R"</f>
        <v>TWGOV38YZ=R</v>
      </c>
      <c r="AP60" s="71" t="str">
        <f>LEFT(INDEX('C2D_list_curncy'!$D$11:$D$63,MATCH($B60,'C2D_list_curncy'!$B$11:$B$63,0)),2)&amp;"GOV"&amp;AP$6&amp;"YZ=R"</f>
        <v>TWGOV39YZ=R</v>
      </c>
      <c r="AQ60" s="71" t="str">
        <f>LEFT(INDEX('C2D_list_curncy'!$D$11:$D$63,MATCH($B60,'C2D_list_curncy'!$B$11:$B$63,0)),2)&amp;"GOV"&amp;AQ$6&amp;"YZ=R"</f>
        <v>TWGOV40YZ=R</v>
      </c>
      <c r="AR60" s="71" t="str">
        <f>LEFT(INDEX('C2D_list_curncy'!$D$11:$D$63,MATCH($B60,'C2D_list_curncy'!$B$11:$B$63,0)),2)&amp;"GOV"&amp;AR$6&amp;"YZ=R"</f>
        <v>TWGOV41YZ=R</v>
      </c>
      <c r="AS60" s="71" t="str">
        <f>LEFT(INDEX('C2D_list_curncy'!$D$11:$D$63,MATCH($B60,'C2D_list_curncy'!$B$11:$B$63,0)),2)&amp;"GOV"&amp;AS$6&amp;"YZ=R"</f>
        <v>TWGOV42YZ=R</v>
      </c>
      <c r="AT60" s="71" t="str">
        <f>LEFT(INDEX('C2D_list_curncy'!$D$11:$D$63,MATCH($B60,'C2D_list_curncy'!$B$11:$B$63,0)),2)&amp;"GOV"&amp;AT$6&amp;"YZ=R"</f>
        <v>TWGOV43YZ=R</v>
      </c>
      <c r="AU60" s="71" t="str">
        <f>LEFT(INDEX('C2D_list_curncy'!$D$11:$D$63,MATCH($B60,'C2D_list_curncy'!$B$11:$B$63,0)),2)&amp;"GOV"&amp;AU$6&amp;"YZ=R"</f>
        <v>TWGOV44YZ=R</v>
      </c>
      <c r="AV60" s="71" t="str">
        <f>LEFT(INDEX('C2D_list_curncy'!$D$11:$D$63,MATCH($B60,'C2D_list_curncy'!$B$11:$B$63,0)),2)&amp;"GOV"&amp;AV$6&amp;"YZ=R"</f>
        <v>TWGOV45YZ=R</v>
      </c>
      <c r="AW60" s="71" t="str">
        <f>LEFT(INDEX('C2D_list_curncy'!$D$11:$D$63,MATCH($B60,'C2D_list_curncy'!$B$11:$B$63,0)),2)&amp;"GOV"&amp;AW$6&amp;"YZ=R"</f>
        <v>TWGOV46YZ=R</v>
      </c>
      <c r="AX60" s="71" t="str">
        <f>LEFT(INDEX('C2D_list_curncy'!$D$11:$D$63,MATCH($B60,'C2D_list_curncy'!$B$11:$B$63,0)),2)&amp;"GOV"&amp;AX$6&amp;"YZ=R"</f>
        <v>TWGOV47YZ=R</v>
      </c>
      <c r="AY60" s="71" t="str">
        <f>LEFT(INDEX('C2D_list_curncy'!$D$11:$D$63,MATCH($B60,'C2D_list_curncy'!$B$11:$B$63,0)),2)&amp;"GOV"&amp;AY$6&amp;"YZ=R"</f>
        <v>TWGOV48YZ=R</v>
      </c>
      <c r="AZ60" s="71" t="str">
        <f>LEFT(INDEX('C2D_list_curncy'!$D$11:$D$63,MATCH($B60,'C2D_list_curncy'!$B$11:$B$63,0)),2)&amp;"GOV"&amp;AZ$6&amp;"YZ=R"</f>
        <v>TWGOV49YZ=R</v>
      </c>
      <c r="BA60" s="71" t="str">
        <f>LEFT(INDEX('C2D_list_curncy'!$D$11:$D$63,MATCH($B60,'C2D_list_curncy'!$B$11:$B$63,0)),2)&amp;"GOV"&amp;BA$6&amp;"YZ=R"</f>
        <v>TWGOV50YZ=R</v>
      </c>
      <c r="BB60" s="71" t="str">
        <f>LEFT(INDEX('C2D_list_curncy'!$D$11:$D$63,MATCH($B60,'C2D_list_curncy'!$B$11:$B$63,0)),2)&amp;"GOV"&amp;BB$6&amp;"YZ=R"</f>
        <v>TWGOV51YZ=R</v>
      </c>
      <c r="BC60" s="71" t="str">
        <f>LEFT(INDEX('C2D_list_curncy'!$D$11:$D$63,MATCH($B60,'C2D_list_curncy'!$B$11:$B$63,0)),2)&amp;"GOV"&amp;BC$6&amp;"YZ=R"</f>
        <v>TWGOV52YZ=R</v>
      </c>
      <c r="BD60" s="71" t="str">
        <f>LEFT(INDEX('C2D_list_curncy'!$D$11:$D$63,MATCH($B60,'C2D_list_curncy'!$B$11:$B$63,0)),2)&amp;"GOV"&amp;BD$6&amp;"YZ=R"</f>
        <v>TWGOV53YZ=R</v>
      </c>
      <c r="BE60" s="71" t="str">
        <f>LEFT(INDEX('C2D_list_curncy'!$D$11:$D$63,MATCH($B60,'C2D_list_curncy'!$B$11:$B$63,0)),2)&amp;"GOV"&amp;BE$6&amp;"YZ=R"</f>
        <v>TWGOV54YZ=R</v>
      </c>
      <c r="BF60" s="71" t="str">
        <f>LEFT(INDEX('C2D_list_curncy'!$D$11:$D$63,MATCH($B60,'C2D_list_curncy'!$B$11:$B$63,0)),2)&amp;"GOV"&amp;BF$6&amp;"YZ=R"</f>
        <v>TWGOV55YZ=R</v>
      </c>
      <c r="BG60" s="71" t="str">
        <f>LEFT(INDEX('C2D_list_curncy'!$D$11:$D$63,MATCH($B60,'C2D_list_curncy'!$B$11:$B$63,0)),2)&amp;"GOV"&amp;BG$6&amp;"YZ=R"</f>
        <v>TWGOV56YZ=R</v>
      </c>
      <c r="BH60" s="71" t="str">
        <f>LEFT(INDEX('C2D_list_curncy'!$D$11:$D$63,MATCH($B60,'C2D_list_curncy'!$B$11:$B$63,0)),2)&amp;"GOV"&amp;BH$6&amp;"YZ=R"</f>
        <v>TWGOV57YZ=R</v>
      </c>
      <c r="BI60" s="71" t="str">
        <f>LEFT(INDEX('C2D_list_curncy'!$D$11:$D$63,MATCH($B60,'C2D_list_curncy'!$B$11:$B$63,0)),2)&amp;"GOV"&amp;BI$6&amp;"YZ=R"</f>
        <v>TWGOV58YZ=R</v>
      </c>
      <c r="BJ60" s="71" t="str">
        <f>LEFT(INDEX('C2D_list_curncy'!$D$11:$D$63,MATCH($B60,'C2D_list_curncy'!$B$11:$B$63,0)),2)&amp;"GOV"&amp;BJ$6&amp;"YZ=R"</f>
        <v>TWGOV59YZ=R</v>
      </c>
      <c r="BK60" s="71" t="str">
        <f>LEFT(INDEX('C2D_list_curncy'!$D$11:$D$63,MATCH($B60,'C2D_list_curncy'!$B$11:$B$63,0)),2)&amp;"GOV"&amp;BK$6&amp;"YZ=R"</f>
        <v>TWGOV60YZ=R</v>
      </c>
    </row>
    <row r="61" spans="2:63" x14ac:dyDescent="0.25">
      <c r="B61" s="65" t="s">
        <v>39</v>
      </c>
      <c r="C61" s="69">
        <v>51</v>
      </c>
      <c r="D61" s="71" t="str">
        <f>LEFT(INDEX('C2D_list_curncy'!$D$11:$D$63,MATCH($B61,'C2D_list_curncy'!$B$11:$B$63,0)),2)&amp;"GOV"&amp;D$6&amp;"YZ=R"</f>
        <v>THGOV1YZ=R</v>
      </c>
      <c r="E61" s="71" t="str">
        <f>LEFT(INDEX('C2D_list_curncy'!$D$11:$D$63,MATCH($B61,'C2D_list_curncy'!$B$11:$B$63,0)),2)&amp;"GOV"&amp;E$6&amp;"YZ=R"</f>
        <v>THGOV2YZ=R</v>
      </c>
      <c r="F61" s="71" t="str">
        <f>LEFT(INDEX('C2D_list_curncy'!$D$11:$D$63,MATCH($B61,'C2D_list_curncy'!$B$11:$B$63,0)),2)&amp;"GOV"&amp;F$6&amp;"YZ=R"</f>
        <v>THGOV3YZ=R</v>
      </c>
      <c r="G61" s="71" t="str">
        <f>LEFT(INDEX('C2D_list_curncy'!$D$11:$D$63,MATCH($B61,'C2D_list_curncy'!$B$11:$B$63,0)),2)&amp;"GOV"&amp;G$6&amp;"YZ=R"</f>
        <v>THGOV4YZ=R</v>
      </c>
      <c r="H61" s="71" t="str">
        <f>LEFT(INDEX('C2D_list_curncy'!$D$11:$D$63,MATCH($B61,'C2D_list_curncy'!$B$11:$B$63,0)),2)&amp;"GOV"&amp;H$6&amp;"YZ=R"</f>
        <v>THGOV5YZ=R</v>
      </c>
      <c r="I61" s="71" t="str">
        <f>LEFT(INDEX('C2D_list_curncy'!$D$11:$D$63,MATCH($B61,'C2D_list_curncy'!$B$11:$B$63,0)),2)&amp;"GOV"&amp;I$6&amp;"YZ=R"</f>
        <v>THGOV6YZ=R</v>
      </c>
      <c r="J61" s="71" t="str">
        <f>LEFT(INDEX('C2D_list_curncy'!$D$11:$D$63,MATCH($B61,'C2D_list_curncy'!$B$11:$B$63,0)),2)&amp;"GOV"&amp;J$6&amp;"YZ=R"</f>
        <v>THGOV7YZ=R</v>
      </c>
      <c r="K61" s="71" t="str">
        <f>LEFT(INDEX('C2D_list_curncy'!$D$11:$D$63,MATCH($B61,'C2D_list_curncy'!$B$11:$B$63,0)),2)&amp;"GOV"&amp;K$6&amp;"YZ=R"</f>
        <v>THGOV8YZ=R</v>
      </c>
      <c r="L61" s="71" t="str">
        <f>LEFT(INDEX('C2D_list_curncy'!$D$11:$D$63,MATCH($B61,'C2D_list_curncy'!$B$11:$B$63,0)),2)&amp;"GOV"&amp;L$6&amp;"YZ=R"</f>
        <v>THGOV9YZ=R</v>
      </c>
      <c r="M61" s="71" t="str">
        <f>LEFT(INDEX('C2D_list_curncy'!$D$11:$D$63,MATCH($B61,'C2D_list_curncy'!$B$11:$B$63,0)),2)&amp;"GOV"&amp;M$6&amp;"YZ=R"</f>
        <v>THGOV10YZ=R</v>
      </c>
      <c r="N61" s="71" t="str">
        <f>LEFT(INDEX('C2D_list_curncy'!$D$11:$D$63,MATCH($B61,'C2D_list_curncy'!$B$11:$B$63,0)),2)&amp;"GOV"&amp;N$6&amp;"YZ=R"</f>
        <v>THGOV11YZ=R</v>
      </c>
      <c r="O61" s="71" t="str">
        <f>LEFT(INDEX('C2D_list_curncy'!$D$11:$D$63,MATCH($B61,'C2D_list_curncy'!$B$11:$B$63,0)),2)&amp;"GOV"&amp;O$6&amp;"YZ=R"</f>
        <v>THGOV12YZ=R</v>
      </c>
      <c r="P61" s="71" t="str">
        <f>LEFT(INDEX('C2D_list_curncy'!$D$11:$D$63,MATCH($B61,'C2D_list_curncy'!$B$11:$B$63,0)),2)&amp;"GOV"&amp;P$6&amp;"YZ=R"</f>
        <v>THGOV13YZ=R</v>
      </c>
      <c r="Q61" s="71" t="str">
        <f>LEFT(INDEX('C2D_list_curncy'!$D$11:$D$63,MATCH($B61,'C2D_list_curncy'!$B$11:$B$63,0)),2)&amp;"GOV"&amp;Q$6&amp;"YZ=R"</f>
        <v>THGOV14YZ=R</v>
      </c>
      <c r="R61" s="71" t="str">
        <f>LEFT(INDEX('C2D_list_curncy'!$D$11:$D$63,MATCH($B61,'C2D_list_curncy'!$B$11:$B$63,0)),2)&amp;"GOV"&amp;R$6&amp;"YZ=R"</f>
        <v>THGOV15YZ=R</v>
      </c>
      <c r="S61" s="71" t="str">
        <f>LEFT(INDEX('C2D_list_curncy'!$D$11:$D$63,MATCH($B61,'C2D_list_curncy'!$B$11:$B$63,0)),2)&amp;"GOV"&amp;S$6&amp;"YZ=R"</f>
        <v>THGOV16YZ=R</v>
      </c>
      <c r="T61" s="71" t="str">
        <f>LEFT(INDEX('C2D_list_curncy'!$D$11:$D$63,MATCH($B61,'C2D_list_curncy'!$B$11:$B$63,0)),2)&amp;"GOV"&amp;T$6&amp;"YZ=R"</f>
        <v>THGOV17YZ=R</v>
      </c>
      <c r="U61" s="71" t="str">
        <f>LEFT(INDEX('C2D_list_curncy'!$D$11:$D$63,MATCH($B61,'C2D_list_curncy'!$B$11:$B$63,0)),2)&amp;"GOV"&amp;U$6&amp;"YZ=R"</f>
        <v>THGOV18YZ=R</v>
      </c>
      <c r="V61" s="71" t="str">
        <f>LEFT(INDEX('C2D_list_curncy'!$D$11:$D$63,MATCH($B61,'C2D_list_curncy'!$B$11:$B$63,0)),2)&amp;"GOV"&amp;V$6&amp;"YZ=R"</f>
        <v>THGOV19YZ=R</v>
      </c>
      <c r="W61" s="71" t="str">
        <f>LEFT(INDEX('C2D_list_curncy'!$D$11:$D$63,MATCH($B61,'C2D_list_curncy'!$B$11:$B$63,0)),2)&amp;"GOV"&amp;W$6&amp;"YZ=R"</f>
        <v>THGOV20YZ=R</v>
      </c>
      <c r="X61" s="71" t="str">
        <f>LEFT(INDEX('C2D_list_curncy'!$D$11:$D$63,MATCH($B61,'C2D_list_curncy'!$B$11:$B$63,0)),2)&amp;"GOV"&amp;X$6&amp;"YZ=R"</f>
        <v>THGOV21YZ=R</v>
      </c>
      <c r="Y61" s="71" t="str">
        <f>LEFT(INDEX('C2D_list_curncy'!$D$11:$D$63,MATCH($B61,'C2D_list_curncy'!$B$11:$B$63,0)),2)&amp;"GOV"&amp;Y$6&amp;"YZ=R"</f>
        <v>THGOV22YZ=R</v>
      </c>
      <c r="Z61" s="71" t="str">
        <f>LEFT(INDEX('C2D_list_curncy'!$D$11:$D$63,MATCH($B61,'C2D_list_curncy'!$B$11:$B$63,0)),2)&amp;"GOV"&amp;Z$6&amp;"YZ=R"</f>
        <v>THGOV23YZ=R</v>
      </c>
      <c r="AA61" s="71" t="str">
        <f>LEFT(INDEX('C2D_list_curncy'!$D$11:$D$63,MATCH($B61,'C2D_list_curncy'!$B$11:$B$63,0)),2)&amp;"GOV"&amp;AA$6&amp;"YZ=R"</f>
        <v>THGOV24YZ=R</v>
      </c>
      <c r="AB61" s="71" t="str">
        <f>LEFT(INDEX('C2D_list_curncy'!$D$11:$D$63,MATCH($B61,'C2D_list_curncy'!$B$11:$B$63,0)),2)&amp;"GOV"&amp;AB$6&amp;"YZ=R"</f>
        <v>THGOV25YZ=R</v>
      </c>
      <c r="AC61" s="71" t="str">
        <f>LEFT(INDEX('C2D_list_curncy'!$D$11:$D$63,MATCH($B61,'C2D_list_curncy'!$B$11:$B$63,0)),2)&amp;"GOV"&amp;AC$6&amp;"YZ=R"</f>
        <v>THGOV26YZ=R</v>
      </c>
      <c r="AD61" s="71" t="str">
        <f>LEFT(INDEX('C2D_list_curncy'!$D$11:$D$63,MATCH($B61,'C2D_list_curncy'!$B$11:$B$63,0)),2)&amp;"GOV"&amp;AD$6&amp;"YZ=R"</f>
        <v>THGOV27YZ=R</v>
      </c>
      <c r="AE61" s="71" t="str">
        <f>LEFT(INDEX('C2D_list_curncy'!$D$11:$D$63,MATCH($B61,'C2D_list_curncy'!$B$11:$B$63,0)),2)&amp;"GOV"&amp;AE$6&amp;"YZ=R"</f>
        <v>THGOV28YZ=R</v>
      </c>
      <c r="AF61" s="71" t="str">
        <f>LEFT(INDEX('C2D_list_curncy'!$D$11:$D$63,MATCH($B61,'C2D_list_curncy'!$B$11:$B$63,0)),2)&amp;"GOV"&amp;AF$6&amp;"YZ=R"</f>
        <v>THGOV29YZ=R</v>
      </c>
      <c r="AG61" s="71" t="str">
        <f>LEFT(INDEX('C2D_list_curncy'!$D$11:$D$63,MATCH($B61,'C2D_list_curncy'!$B$11:$B$63,0)),2)&amp;"GOV"&amp;AG$6&amp;"YZ=R"</f>
        <v>THGOV30YZ=R</v>
      </c>
      <c r="AH61" s="71" t="str">
        <f>LEFT(INDEX('C2D_list_curncy'!$D$11:$D$63,MATCH($B61,'C2D_list_curncy'!$B$11:$B$63,0)),2)&amp;"GOV"&amp;AH$6&amp;"YZ=R"</f>
        <v>THGOV31YZ=R</v>
      </c>
      <c r="AI61" s="71" t="str">
        <f>LEFT(INDEX('C2D_list_curncy'!$D$11:$D$63,MATCH($B61,'C2D_list_curncy'!$B$11:$B$63,0)),2)&amp;"GOV"&amp;AI$6&amp;"YZ=R"</f>
        <v>THGOV32YZ=R</v>
      </c>
      <c r="AJ61" s="71" t="str">
        <f>LEFT(INDEX('C2D_list_curncy'!$D$11:$D$63,MATCH($B61,'C2D_list_curncy'!$B$11:$B$63,0)),2)&amp;"GOV"&amp;AJ$6&amp;"YZ=R"</f>
        <v>THGOV33YZ=R</v>
      </c>
      <c r="AK61" s="71" t="str">
        <f>LEFT(INDEX('C2D_list_curncy'!$D$11:$D$63,MATCH($B61,'C2D_list_curncy'!$B$11:$B$63,0)),2)&amp;"GOV"&amp;AK$6&amp;"YZ=R"</f>
        <v>THGOV34YZ=R</v>
      </c>
      <c r="AL61" s="71" t="str">
        <f>LEFT(INDEX('C2D_list_curncy'!$D$11:$D$63,MATCH($B61,'C2D_list_curncy'!$B$11:$B$63,0)),2)&amp;"GOV"&amp;AL$6&amp;"YZ=R"</f>
        <v>THGOV35YZ=R</v>
      </c>
      <c r="AM61" s="71" t="str">
        <f>LEFT(INDEX('C2D_list_curncy'!$D$11:$D$63,MATCH($B61,'C2D_list_curncy'!$B$11:$B$63,0)),2)&amp;"GOV"&amp;AM$6&amp;"YZ=R"</f>
        <v>THGOV36YZ=R</v>
      </c>
      <c r="AN61" s="71" t="str">
        <f>LEFT(INDEX('C2D_list_curncy'!$D$11:$D$63,MATCH($B61,'C2D_list_curncy'!$B$11:$B$63,0)),2)&amp;"GOV"&amp;AN$6&amp;"YZ=R"</f>
        <v>THGOV37YZ=R</v>
      </c>
      <c r="AO61" s="71" t="str">
        <f>LEFT(INDEX('C2D_list_curncy'!$D$11:$D$63,MATCH($B61,'C2D_list_curncy'!$B$11:$B$63,0)),2)&amp;"GOV"&amp;AO$6&amp;"YZ=R"</f>
        <v>THGOV38YZ=R</v>
      </c>
      <c r="AP61" s="71" t="str">
        <f>LEFT(INDEX('C2D_list_curncy'!$D$11:$D$63,MATCH($B61,'C2D_list_curncy'!$B$11:$B$63,0)),2)&amp;"GOV"&amp;AP$6&amp;"YZ=R"</f>
        <v>THGOV39YZ=R</v>
      </c>
      <c r="AQ61" s="71" t="str">
        <f>LEFT(INDEX('C2D_list_curncy'!$D$11:$D$63,MATCH($B61,'C2D_list_curncy'!$B$11:$B$63,0)),2)&amp;"GOV"&amp;AQ$6&amp;"YZ=R"</f>
        <v>THGOV40YZ=R</v>
      </c>
      <c r="AR61" s="71" t="str">
        <f>LEFT(INDEX('C2D_list_curncy'!$D$11:$D$63,MATCH($B61,'C2D_list_curncy'!$B$11:$B$63,0)),2)&amp;"GOV"&amp;AR$6&amp;"YZ=R"</f>
        <v>THGOV41YZ=R</v>
      </c>
      <c r="AS61" s="71" t="str">
        <f>LEFT(INDEX('C2D_list_curncy'!$D$11:$D$63,MATCH($B61,'C2D_list_curncy'!$B$11:$B$63,0)),2)&amp;"GOV"&amp;AS$6&amp;"YZ=R"</f>
        <v>THGOV42YZ=R</v>
      </c>
      <c r="AT61" s="71" t="str">
        <f>LEFT(INDEX('C2D_list_curncy'!$D$11:$D$63,MATCH($B61,'C2D_list_curncy'!$B$11:$B$63,0)),2)&amp;"GOV"&amp;AT$6&amp;"YZ=R"</f>
        <v>THGOV43YZ=R</v>
      </c>
      <c r="AU61" s="71" t="str">
        <f>LEFT(INDEX('C2D_list_curncy'!$D$11:$D$63,MATCH($B61,'C2D_list_curncy'!$B$11:$B$63,0)),2)&amp;"GOV"&amp;AU$6&amp;"YZ=R"</f>
        <v>THGOV44YZ=R</v>
      </c>
      <c r="AV61" s="71" t="str">
        <f>LEFT(INDEX('C2D_list_curncy'!$D$11:$D$63,MATCH($B61,'C2D_list_curncy'!$B$11:$B$63,0)),2)&amp;"GOV"&amp;AV$6&amp;"YZ=R"</f>
        <v>THGOV45YZ=R</v>
      </c>
      <c r="AW61" s="71" t="str">
        <f>LEFT(INDEX('C2D_list_curncy'!$D$11:$D$63,MATCH($B61,'C2D_list_curncy'!$B$11:$B$63,0)),2)&amp;"GOV"&amp;AW$6&amp;"YZ=R"</f>
        <v>THGOV46YZ=R</v>
      </c>
      <c r="AX61" s="71" t="str">
        <f>LEFT(INDEX('C2D_list_curncy'!$D$11:$D$63,MATCH($B61,'C2D_list_curncy'!$B$11:$B$63,0)),2)&amp;"GOV"&amp;AX$6&amp;"YZ=R"</f>
        <v>THGOV47YZ=R</v>
      </c>
      <c r="AY61" s="71" t="str">
        <f>LEFT(INDEX('C2D_list_curncy'!$D$11:$D$63,MATCH($B61,'C2D_list_curncy'!$B$11:$B$63,0)),2)&amp;"GOV"&amp;AY$6&amp;"YZ=R"</f>
        <v>THGOV48YZ=R</v>
      </c>
      <c r="AZ61" s="71" t="str">
        <f>LEFT(INDEX('C2D_list_curncy'!$D$11:$D$63,MATCH($B61,'C2D_list_curncy'!$B$11:$B$63,0)),2)&amp;"GOV"&amp;AZ$6&amp;"YZ=R"</f>
        <v>THGOV49YZ=R</v>
      </c>
      <c r="BA61" s="71" t="str">
        <f>LEFT(INDEX('C2D_list_curncy'!$D$11:$D$63,MATCH($B61,'C2D_list_curncy'!$B$11:$B$63,0)),2)&amp;"GOV"&amp;BA$6&amp;"YZ=R"</f>
        <v>THGOV50YZ=R</v>
      </c>
      <c r="BB61" s="71" t="str">
        <f>LEFT(INDEX('C2D_list_curncy'!$D$11:$D$63,MATCH($B61,'C2D_list_curncy'!$B$11:$B$63,0)),2)&amp;"GOV"&amp;BB$6&amp;"YZ=R"</f>
        <v>THGOV51YZ=R</v>
      </c>
      <c r="BC61" s="71" t="str">
        <f>LEFT(INDEX('C2D_list_curncy'!$D$11:$D$63,MATCH($B61,'C2D_list_curncy'!$B$11:$B$63,0)),2)&amp;"GOV"&amp;BC$6&amp;"YZ=R"</f>
        <v>THGOV52YZ=R</v>
      </c>
      <c r="BD61" s="71" t="str">
        <f>LEFT(INDEX('C2D_list_curncy'!$D$11:$D$63,MATCH($B61,'C2D_list_curncy'!$B$11:$B$63,0)),2)&amp;"GOV"&amp;BD$6&amp;"YZ=R"</f>
        <v>THGOV53YZ=R</v>
      </c>
      <c r="BE61" s="71" t="str">
        <f>LEFT(INDEX('C2D_list_curncy'!$D$11:$D$63,MATCH($B61,'C2D_list_curncy'!$B$11:$B$63,0)),2)&amp;"GOV"&amp;BE$6&amp;"YZ=R"</f>
        <v>THGOV54YZ=R</v>
      </c>
      <c r="BF61" s="71" t="str">
        <f>LEFT(INDEX('C2D_list_curncy'!$D$11:$D$63,MATCH($B61,'C2D_list_curncy'!$B$11:$B$63,0)),2)&amp;"GOV"&amp;BF$6&amp;"YZ=R"</f>
        <v>THGOV55YZ=R</v>
      </c>
      <c r="BG61" s="71" t="str">
        <f>LEFT(INDEX('C2D_list_curncy'!$D$11:$D$63,MATCH($B61,'C2D_list_curncy'!$B$11:$B$63,0)),2)&amp;"GOV"&amp;BG$6&amp;"YZ=R"</f>
        <v>THGOV56YZ=R</v>
      </c>
      <c r="BH61" s="71" t="str">
        <f>LEFT(INDEX('C2D_list_curncy'!$D$11:$D$63,MATCH($B61,'C2D_list_curncy'!$B$11:$B$63,0)),2)&amp;"GOV"&amp;BH$6&amp;"YZ=R"</f>
        <v>THGOV57YZ=R</v>
      </c>
      <c r="BI61" s="71" t="str">
        <f>LEFT(INDEX('C2D_list_curncy'!$D$11:$D$63,MATCH($B61,'C2D_list_curncy'!$B$11:$B$63,0)),2)&amp;"GOV"&amp;BI$6&amp;"YZ=R"</f>
        <v>THGOV58YZ=R</v>
      </c>
      <c r="BJ61" s="71" t="str">
        <f>LEFT(INDEX('C2D_list_curncy'!$D$11:$D$63,MATCH($B61,'C2D_list_curncy'!$B$11:$B$63,0)),2)&amp;"GOV"&amp;BJ$6&amp;"YZ=R"</f>
        <v>THGOV59YZ=R</v>
      </c>
      <c r="BK61" s="71" t="str">
        <f>LEFT(INDEX('C2D_list_curncy'!$D$11:$D$63,MATCH($B61,'C2D_list_curncy'!$B$11:$B$63,0)),2)&amp;"GOV"&amp;BK$6&amp;"YZ=R"</f>
        <v>THGOV60YZ=R</v>
      </c>
    </row>
    <row r="62" spans="2:63" x14ac:dyDescent="0.25">
      <c r="B62" s="65" t="s">
        <v>36</v>
      </c>
      <c r="C62" s="69">
        <v>52</v>
      </c>
      <c r="D62" s="71" t="s">
        <v>943</v>
      </c>
      <c r="E62" s="71" t="s">
        <v>944</v>
      </c>
      <c r="F62" s="71" t="s">
        <v>945</v>
      </c>
      <c r="G62" s="71" t="s">
        <v>946</v>
      </c>
      <c r="H62" s="71" t="s">
        <v>947</v>
      </c>
      <c r="I62" s="71" t="s">
        <v>948</v>
      </c>
      <c r="J62" s="71" t="s">
        <v>949</v>
      </c>
      <c r="K62" s="71" t="s">
        <v>950</v>
      </c>
      <c r="L62" s="71" t="s">
        <v>951</v>
      </c>
      <c r="M62" s="71" t="s">
        <v>952</v>
      </c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</row>
    <row r="63" spans="2:63" x14ac:dyDescent="0.25">
      <c r="B63" s="65" t="s">
        <v>548</v>
      </c>
      <c r="C63" s="69">
        <v>53</v>
      </c>
      <c r="D63" s="71" t="str">
        <f>LEFT(INDEX('C2D_list_curncy'!$D$11:$D$63,MATCH($B63,'C2D_list_curncy'!$B$11:$B$63,0)),2)&amp;"GOV"&amp;D$6&amp;"YZ=R"</f>
        <v>USGOV1YZ=R</v>
      </c>
      <c r="E63" s="71" t="str">
        <f>LEFT(INDEX('C2D_list_curncy'!$D$11:$D$63,MATCH($B63,'C2D_list_curncy'!$B$11:$B$63,0)),2)&amp;"GOV"&amp;E$6&amp;"YZ=R"</f>
        <v>USGOV2YZ=R</v>
      </c>
      <c r="F63" s="71" t="str">
        <f>LEFT(INDEX('C2D_list_curncy'!$D$11:$D$63,MATCH($B63,'C2D_list_curncy'!$B$11:$B$63,0)),2)&amp;"GOV"&amp;F$6&amp;"YZ=R"</f>
        <v>USGOV3YZ=R</v>
      </c>
      <c r="G63" s="71" t="str">
        <f>LEFT(INDEX('C2D_list_curncy'!$D$11:$D$63,MATCH($B63,'C2D_list_curncy'!$B$11:$B$63,0)),2)&amp;"GOV"&amp;G$6&amp;"YZ=R"</f>
        <v>USGOV4YZ=R</v>
      </c>
      <c r="H63" s="71" t="str">
        <f>LEFT(INDEX('C2D_list_curncy'!$D$11:$D$63,MATCH($B63,'C2D_list_curncy'!$B$11:$B$63,0)),2)&amp;"GOV"&amp;H$6&amp;"YZ=R"</f>
        <v>USGOV5YZ=R</v>
      </c>
      <c r="I63" s="71" t="str">
        <f>LEFT(INDEX('C2D_list_curncy'!$D$11:$D$63,MATCH($B63,'C2D_list_curncy'!$B$11:$B$63,0)),2)&amp;"GOV"&amp;I$6&amp;"YZ=R"</f>
        <v>USGOV6YZ=R</v>
      </c>
      <c r="J63" s="71" t="str">
        <f>LEFT(INDEX('C2D_list_curncy'!$D$11:$D$63,MATCH($B63,'C2D_list_curncy'!$B$11:$B$63,0)),2)&amp;"GOV"&amp;J$6&amp;"YZ=R"</f>
        <v>USGOV7YZ=R</v>
      </c>
      <c r="K63" s="71" t="str">
        <f>LEFT(INDEX('C2D_list_curncy'!$D$11:$D$63,MATCH($B63,'C2D_list_curncy'!$B$11:$B$63,0)),2)&amp;"GOV"&amp;K$6&amp;"YZ=R"</f>
        <v>USGOV8YZ=R</v>
      </c>
      <c r="L63" s="71" t="str">
        <f>LEFT(INDEX('C2D_list_curncy'!$D$11:$D$63,MATCH($B63,'C2D_list_curncy'!$B$11:$B$63,0)),2)&amp;"GOV"&amp;L$6&amp;"YZ=R"</f>
        <v>USGOV9YZ=R</v>
      </c>
      <c r="M63" s="71" t="str">
        <f>LEFT(INDEX('C2D_list_curncy'!$D$11:$D$63,MATCH($B63,'C2D_list_curncy'!$B$11:$B$63,0)),2)&amp;"GOV"&amp;M$6&amp;"YZ=R"</f>
        <v>USGOV10YZ=R</v>
      </c>
      <c r="N63" s="71" t="str">
        <f>LEFT(INDEX('C2D_list_curncy'!$D$11:$D$63,MATCH($B63,'C2D_list_curncy'!$B$11:$B$63,0)),2)&amp;"GOV"&amp;N$6&amp;"YZ=R"</f>
        <v>USGOV11YZ=R</v>
      </c>
      <c r="O63" s="71" t="str">
        <f>LEFT(INDEX('C2D_list_curncy'!$D$11:$D$63,MATCH($B63,'C2D_list_curncy'!$B$11:$B$63,0)),2)&amp;"GOV"&amp;O$6&amp;"YZ=R"</f>
        <v>USGOV12YZ=R</v>
      </c>
      <c r="P63" s="71" t="str">
        <f>LEFT(INDEX('C2D_list_curncy'!$D$11:$D$63,MATCH($B63,'C2D_list_curncy'!$B$11:$B$63,0)),2)&amp;"GOV"&amp;P$6&amp;"YZ=R"</f>
        <v>USGOV13YZ=R</v>
      </c>
      <c r="Q63" s="71" t="str">
        <f>LEFT(INDEX('C2D_list_curncy'!$D$11:$D$63,MATCH($B63,'C2D_list_curncy'!$B$11:$B$63,0)),2)&amp;"GOV"&amp;Q$6&amp;"YZ=R"</f>
        <v>USGOV14YZ=R</v>
      </c>
      <c r="R63" s="71" t="str">
        <f>LEFT(INDEX('C2D_list_curncy'!$D$11:$D$63,MATCH($B63,'C2D_list_curncy'!$B$11:$B$63,0)),2)&amp;"GOV"&amp;R$6&amp;"YZ=R"</f>
        <v>USGOV15YZ=R</v>
      </c>
      <c r="S63" s="71" t="str">
        <f>LEFT(INDEX('C2D_list_curncy'!$D$11:$D$63,MATCH($B63,'C2D_list_curncy'!$B$11:$B$63,0)),2)&amp;"GOV"&amp;S$6&amp;"YZ=R"</f>
        <v>USGOV16YZ=R</v>
      </c>
      <c r="T63" s="71" t="str">
        <f>LEFT(INDEX('C2D_list_curncy'!$D$11:$D$63,MATCH($B63,'C2D_list_curncy'!$B$11:$B$63,0)),2)&amp;"GOV"&amp;T$6&amp;"YZ=R"</f>
        <v>USGOV17YZ=R</v>
      </c>
      <c r="U63" s="71" t="str">
        <f>LEFT(INDEX('C2D_list_curncy'!$D$11:$D$63,MATCH($B63,'C2D_list_curncy'!$B$11:$B$63,0)),2)&amp;"GOV"&amp;U$6&amp;"YZ=R"</f>
        <v>USGOV18YZ=R</v>
      </c>
      <c r="V63" s="71" t="str">
        <f>LEFT(INDEX('C2D_list_curncy'!$D$11:$D$63,MATCH($B63,'C2D_list_curncy'!$B$11:$B$63,0)),2)&amp;"GOV"&amp;V$6&amp;"YZ=R"</f>
        <v>USGOV19YZ=R</v>
      </c>
      <c r="W63" s="71" t="str">
        <f>LEFT(INDEX('C2D_list_curncy'!$D$11:$D$63,MATCH($B63,'C2D_list_curncy'!$B$11:$B$63,0)),2)&amp;"GOV"&amp;W$6&amp;"YZ=R"</f>
        <v>USGOV20YZ=R</v>
      </c>
      <c r="X63" s="71" t="str">
        <f>LEFT(INDEX('C2D_list_curncy'!$D$11:$D$63,MATCH($B63,'C2D_list_curncy'!$B$11:$B$63,0)),2)&amp;"GOV"&amp;X$6&amp;"YZ=R"</f>
        <v>USGOV21YZ=R</v>
      </c>
      <c r="Y63" s="71" t="str">
        <f>LEFT(INDEX('C2D_list_curncy'!$D$11:$D$63,MATCH($B63,'C2D_list_curncy'!$B$11:$B$63,0)),2)&amp;"GOV"&amp;Y$6&amp;"YZ=R"</f>
        <v>USGOV22YZ=R</v>
      </c>
      <c r="Z63" s="71" t="str">
        <f>LEFT(INDEX('C2D_list_curncy'!$D$11:$D$63,MATCH($B63,'C2D_list_curncy'!$B$11:$B$63,0)),2)&amp;"GOV"&amp;Z$6&amp;"YZ=R"</f>
        <v>USGOV23YZ=R</v>
      </c>
      <c r="AA63" s="71" t="str">
        <f>LEFT(INDEX('C2D_list_curncy'!$D$11:$D$63,MATCH($B63,'C2D_list_curncy'!$B$11:$B$63,0)),2)&amp;"GOV"&amp;AA$6&amp;"YZ=R"</f>
        <v>USGOV24YZ=R</v>
      </c>
      <c r="AB63" s="71" t="str">
        <f>LEFT(INDEX('C2D_list_curncy'!$D$11:$D$63,MATCH($B63,'C2D_list_curncy'!$B$11:$B$63,0)),2)&amp;"GOV"&amp;AB$6&amp;"YZ=R"</f>
        <v>USGOV25YZ=R</v>
      </c>
      <c r="AC63" s="71" t="str">
        <f>LEFT(INDEX('C2D_list_curncy'!$D$11:$D$63,MATCH($B63,'C2D_list_curncy'!$B$11:$B$63,0)),2)&amp;"GOV"&amp;AC$6&amp;"YZ=R"</f>
        <v>USGOV26YZ=R</v>
      </c>
      <c r="AD63" s="71" t="str">
        <f>LEFT(INDEX('C2D_list_curncy'!$D$11:$D$63,MATCH($B63,'C2D_list_curncy'!$B$11:$B$63,0)),2)&amp;"GOV"&amp;AD$6&amp;"YZ=R"</f>
        <v>USGOV27YZ=R</v>
      </c>
      <c r="AE63" s="71" t="str">
        <f>LEFT(INDEX('C2D_list_curncy'!$D$11:$D$63,MATCH($B63,'C2D_list_curncy'!$B$11:$B$63,0)),2)&amp;"GOV"&amp;AE$6&amp;"YZ=R"</f>
        <v>USGOV28YZ=R</v>
      </c>
      <c r="AF63" s="71" t="str">
        <f>LEFT(INDEX('C2D_list_curncy'!$D$11:$D$63,MATCH($B63,'C2D_list_curncy'!$B$11:$B$63,0)),2)&amp;"GOV"&amp;AF$6&amp;"YZ=R"</f>
        <v>USGOV29YZ=R</v>
      </c>
      <c r="AG63" s="71" t="str">
        <f>LEFT(INDEX('C2D_list_curncy'!$D$11:$D$63,MATCH($B63,'C2D_list_curncy'!$B$11:$B$63,0)),2)&amp;"GOV"&amp;AG$6&amp;"YZ=R"</f>
        <v>USGOV30YZ=R</v>
      </c>
      <c r="AH63" s="71" t="str">
        <f>LEFT(INDEX('C2D_list_curncy'!$D$11:$D$63,MATCH($B63,'C2D_list_curncy'!$B$11:$B$63,0)),2)&amp;"GOV"&amp;AH$6&amp;"YZ=R"</f>
        <v>USGOV31YZ=R</v>
      </c>
      <c r="AI63" s="71" t="str">
        <f>LEFT(INDEX('C2D_list_curncy'!$D$11:$D$63,MATCH($B63,'C2D_list_curncy'!$B$11:$B$63,0)),2)&amp;"GOV"&amp;AI$6&amp;"YZ=R"</f>
        <v>USGOV32YZ=R</v>
      </c>
      <c r="AJ63" s="71" t="str">
        <f>LEFT(INDEX('C2D_list_curncy'!$D$11:$D$63,MATCH($B63,'C2D_list_curncy'!$B$11:$B$63,0)),2)&amp;"GOV"&amp;AJ$6&amp;"YZ=R"</f>
        <v>USGOV33YZ=R</v>
      </c>
      <c r="AK63" s="71" t="str">
        <f>LEFT(INDEX('C2D_list_curncy'!$D$11:$D$63,MATCH($B63,'C2D_list_curncy'!$B$11:$B$63,0)),2)&amp;"GOV"&amp;AK$6&amp;"YZ=R"</f>
        <v>USGOV34YZ=R</v>
      </c>
      <c r="AL63" s="71" t="str">
        <f>LEFT(INDEX('C2D_list_curncy'!$D$11:$D$63,MATCH($B63,'C2D_list_curncy'!$B$11:$B$63,0)),2)&amp;"GOV"&amp;AL$6&amp;"YZ=R"</f>
        <v>USGOV35YZ=R</v>
      </c>
      <c r="AM63" s="71" t="str">
        <f>LEFT(INDEX('C2D_list_curncy'!$D$11:$D$63,MATCH($B63,'C2D_list_curncy'!$B$11:$B$63,0)),2)&amp;"GOV"&amp;AM$6&amp;"YZ=R"</f>
        <v>USGOV36YZ=R</v>
      </c>
      <c r="AN63" s="71" t="str">
        <f>LEFT(INDEX('C2D_list_curncy'!$D$11:$D$63,MATCH($B63,'C2D_list_curncy'!$B$11:$B$63,0)),2)&amp;"GOV"&amp;AN$6&amp;"YZ=R"</f>
        <v>USGOV37YZ=R</v>
      </c>
      <c r="AO63" s="71" t="str">
        <f>LEFT(INDEX('C2D_list_curncy'!$D$11:$D$63,MATCH($B63,'C2D_list_curncy'!$B$11:$B$63,0)),2)&amp;"GOV"&amp;AO$6&amp;"YZ=R"</f>
        <v>USGOV38YZ=R</v>
      </c>
      <c r="AP63" s="71" t="str">
        <f>LEFT(INDEX('C2D_list_curncy'!$D$11:$D$63,MATCH($B63,'C2D_list_curncy'!$B$11:$B$63,0)),2)&amp;"GOV"&amp;AP$6&amp;"YZ=R"</f>
        <v>USGOV39YZ=R</v>
      </c>
      <c r="AQ63" s="71" t="str">
        <f>LEFT(INDEX('C2D_list_curncy'!$D$11:$D$63,MATCH($B63,'C2D_list_curncy'!$B$11:$B$63,0)),2)&amp;"GOV"&amp;AQ$6&amp;"YZ=R"</f>
        <v>USGOV40YZ=R</v>
      </c>
      <c r="AR63" s="71" t="str">
        <f>LEFT(INDEX('C2D_list_curncy'!$D$11:$D$63,MATCH($B63,'C2D_list_curncy'!$B$11:$B$63,0)),2)&amp;"GOV"&amp;AR$6&amp;"YZ=R"</f>
        <v>USGOV41YZ=R</v>
      </c>
      <c r="AS63" s="71" t="str">
        <f>LEFT(INDEX('C2D_list_curncy'!$D$11:$D$63,MATCH($B63,'C2D_list_curncy'!$B$11:$B$63,0)),2)&amp;"GOV"&amp;AS$6&amp;"YZ=R"</f>
        <v>USGOV42YZ=R</v>
      </c>
      <c r="AT63" s="71" t="str">
        <f>LEFT(INDEX('C2D_list_curncy'!$D$11:$D$63,MATCH($B63,'C2D_list_curncy'!$B$11:$B$63,0)),2)&amp;"GOV"&amp;AT$6&amp;"YZ=R"</f>
        <v>USGOV43YZ=R</v>
      </c>
      <c r="AU63" s="71" t="str">
        <f>LEFT(INDEX('C2D_list_curncy'!$D$11:$D$63,MATCH($B63,'C2D_list_curncy'!$B$11:$B$63,0)),2)&amp;"GOV"&amp;AU$6&amp;"YZ=R"</f>
        <v>USGOV44YZ=R</v>
      </c>
      <c r="AV63" s="71" t="str">
        <f>LEFT(INDEX('C2D_list_curncy'!$D$11:$D$63,MATCH($B63,'C2D_list_curncy'!$B$11:$B$63,0)),2)&amp;"GOV"&amp;AV$6&amp;"YZ=R"</f>
        <v>USGOV45YZ=R</v>
      </c>
      <c r="AW63" s="71" t="str">
        <f>LEFT(INDEX('C2D_list_curncy'!$D$11:$D$63,MATCH($B63,'C2D_list_curncy'!$B$11:$B$63,0)),2)&amp;"GOV"&amp;AW$6&amp;"YZ=R"</f>
        <v>USGOV46YZ=R</v>
      </c>
      <c r="AX63" s="71" t="str">
        <f>LEFT(INDEX('C2D_list_curncy'!$D$11:$D$63,MATCH($B63,'C2D_list_curncy'!$B$11:$B$63,0)),2)&amp;"GOV"&amp;AX$6&amp;"YZ=R"</f>
        <v>USGOV47YZ=R</v>
      </c>
      <c r="AY63" s="71" t="str">
        <f>LEFT(INDEX('C2D_list_curncy'!$D$11:$D$63,MATCH($B63,'C2D_list_curncy'!$B$11:$B$63,0)),2)&amp;"GOV"&amp;AY$6&amp;"YZ=R"</f>
        <v>USGOV48YZ=R</v>
      </c>
      <c r="AZ63" s="71" t="str">
        <f>LEFT(INDEX('C2D_list_curncy'!$D$11:$D$63,MATCH($B63,'C2D_list_curncy'!$B$11:$B$63,0)),2)&amp;"GOV"&amp;AZ$6&amp;"YZ=R"</f>
        <v>USGOV49YZ=R</v>
      </c>
      <c r="BA63" s="71" t="str">
        <f>LEFT(INDEX('C2D_list_curncy'!$D$11:$D$63,MATCH($B63,'C2D_list_curncy'!$B$11:$B$63,0)),2)&amp;"GOV"&amp;BA$6&amp;"YZ=R"</f>
        <v>USGOV50YZ=R</v>
      </c>
      <c r="BB63" s="71" t="str">
        <f>LEFT(INDEX('C2D_list_curncy'!$D$11:$D$63,MATCH($B63,'C2D_list_curncy'!$B$11:$B$63,0)),2)&amp;"GOV"&amp;BB$6&amp;"YZ=R"</f>
        <v>USGOV51YZ=R</v>
      </c>
      <c r="BC63" s="71" t="str">
        <f>LEFT(INDEX('C2D_list_curncy'!$D$11:$D$63,MATCH($B63,'C2D_list_curncy'!$B$11:$B$63,0)),2)&amp;"GOV"&amp;BC$6&amp;"YZ=R"</f>
        <v>USGOV52YZ=R</v>
      </c>
      <c r="BD63" s="71" t="str">
        <f>LEFT(INDEX('C2D_list_curncy'!$D$11:$D$63,MATCH($B63,'C2D_list_curncy'!$B$11:$B$63,0)),2)&amp;"GOV"&amp;BD$6&amp;"YZ=R"</f>
        <v>USGOV53YZ=R</v>
      </c>
      <c r="BE63" s="71" t="str">
        <f>LEFT(INDEX('C2D_list_curncy'!$D$11:$D$63,MATCH($B63,'C2D_list_curncy'!$B$11:$B$63,0)),2)&amp;"GOV"&amp;BE$6&amp;"YZ=R"</f>
        <v>USGOV54YZ=R</v>
      </c>
      <c r="BF63" s="71" t="str">
        <f>LEFT(INDEX('C2D_list_curncy'!$D$11:$D$63,MATCH($B63,'C2D_list_curncy'!$B$11:$B$63,0)),2)&amp;"GOV"&amp;BF$6&amp;"YZ=R"</f>
        <v>USGOV55YZ=R</v>
      </c>
      <c r="BG63" s="71" t="str">
        <f>LEFT(INDEX('C2D_list_curncy'!$D$11:$D$63,MATCH($B63,'C2D_list_curncy'!$B$11:$B$63,0)),2)&amp;"GOV"&amp;BG$6&amp;"YZ=R"</f>
        <v>USGOV56YZ=R</v>
      </c>
      <c r="BH63" s="71" t="str">
        <f>LEFT(INDEX('C2D_list_curncy'!$D$11:$D$63,MATCH($B63,'C2D_list_curncy'!$B$11:$B$63,0)),2)&amp;"GOV"&amp;BH$6&amp;"YZ=R"</f>
        <v>USGOV57YZ=R</v>
      </c>
      <c r="BI63" s="71" t="str">
        <f>LEFT(INDEX('C2D_list_curncy'!$D$11:$D$63,MATCH($B63,'C2D_list_curncy'!$B$11:$B$63,0)),2)&amp;"GOV"&amp;BI$6&amp;"YZ=R"</f>
        <v>USGOV58YZ=R</v>
      </c>
      <c r="BJ63" s="71" t="str">
        <f>LEFT(INDEX('C2D_list_curncy'!$D$11:$D$63,MATCH($B63,'C2D_list_curncy'!$B$11:$B$63,0)),2)&amp;"GOV"&amp;BJ$6&amp;"YZ=R"</f>
        <v>USGOV59YZ=R</v>
      </c>
      <c r="BK63" s="71" t="str">
        <f>LEFT(INDEX('C2D_list_curncy'!$D$11:$D$63,MATCH($B63,'C2D_list_curncy'!$B$11:$B$63,0)),2)&amp;"GOV"&amp;BK$6&amp;"YZ=R"</f>
        <v>USGOV60YZ=R</v>
      </c>
    </row>
  </sheetData>
  <autoFilter ref="B10:BK63"/>
  <conditionalFormatting sqref="D62:BK63 D53:BK59 D50:BK51 D11:BK48">
    <cfRule type="expression" dxfId="25" priority="9">
      <formula>(D11=0)</formula>
    </cfRule>
    <cfRule type="expression" dxfId="24" priority="10">
      <formula>(D11=1)</formula>
    </cfRule>
  </conditionalFormatting>
  <conditionalFormatting sqref="D61:BK61">
    <cfRule type="expression" dxfId="23" priority="7">
      <formula>(D61=0)</formula>
    </cfRule>
    <cfRule type="expression" dxfId="22" priority="8">
      <formula>(D61=1)</formula>
    </cfRule>
  </conditionalFormatting>
  <conditionalFormatting sqref="D60:BK60">
    <cfRule type="expression" dxfId="21" priority="5">
      <formula>(D60=0)</formula>
    </cfRule>
    <cfRule type="expression" dxfId="20" priority="6">
      <formula>(D60=1)</formula>
    </cfRule>
  </conditionalFormatting>
  <conditionalFormatting sqref="D52:BK52">
    <cfRule type="expression" dxfId="19" priority="3">
      <formula>(D52=0)</formula>
    </cfRule>
    <cfRule type="expression" dxfId="18" priority="4">
      <formula>(D52=1)</formula>
    </cfRule>
  </conditionalFormatting>
  <conditionalFormatting sqref="D49:BK49">
    <cfRule type="expression" dxfId="17" priority="1">
      <formula>(D49=0)</formula>
    </cfRule>
    <cfRule type="expression" dxfId="16" priority="2">
      <formula>(D49=1)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BK59"/>
  <sheetViews>
    <sheetView zoomScaleNormal="100" workbookViewId="0">
      <pane xSplit="3" ySplit="6" topLeftCell="D7" activePane="bottomRight" state="frozen"/>
      <selection pane="topRight" activeCell="D1" sqref="D1"/>
      <selection pane="bottomLeft" activeCell="A12" sqref="A12"/>
      <selection pane="bottomRight" activeCell="D8" sqref="D8"/>
    </sheetView>
  </sheetViews>
  <sheetFormatPr defaultColWidth="8.85546875" defaultRowHeight="15" x14ac:dyDescent="0.25"/>
  <cols>
    <col min="1" max="1" width="1.7109375" style="65" customWidth="1"/>
    <col min="2" max="2" width="26" style="65" bestFit="1" customWidth="1"/>
    <col min="3" max="3" width="8.85546875" style="65"/>
    <col min="4" max="12" width="22.85546875" style="65" bestFit="1" customWidth="1"/>
    <col min="13" max="63" width="23.85546875" style="65" bestFit="1" customWidth="1"/>
    <col min="64" max="16384" width="8.85546875" style="65"/>
  </cols>
  <sheetData>
    <row r="1" spans="2:63" ht="8.25" customHeight="1" x14ac:dyDescent="0.25"/>
    <row r="2" spans="2:63" s="66" customFormat="1" ht="20.25" thickBot="1" x14ac:dyDescent="0.35">
      <c r="B2" s="66" t="s">
        <v>793</v>
      </c>
    </row>
    <row r="3" spans="2:63" ht="15.75" thickTop="1" x14ac:dyDescent="0.25"/>
    <row r="6" spans="2:63" x14ac:dyDescent="0.25">
      <c r="B6" s="65" t="s">
        <v>2</v>
      </c>
      <c r="C6" s="65" t="s">
        <v>45</v>
      </c>
      <c r="D6" s="68" t="s">
        <v>794</v>
      </c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</row>
    <row r="7" spans="2:63" x14ac:dyDescent="0.25">
      <c r="B7" s="65" t="s">
        <v>8</v>
      </c>
      <c r="C7" s="69">
        <v>1</v>
      </c>
      <c r="D7" s="71" t="s">
        <v>844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</row>
    <row r="8" spans="2:63" x14ac:dyDescent="0.25">
      <c r="B8" s="65" t="s">
        <v>8</v>
      </c>
      <c r="C8" s="69" t="s">
        <v>845</v>
      </c>
      <c r="D8" s="71" t="s">
        <v>846</v>
      </c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</row>
    <row r="9" spans="2:63" x14ac:dyDescent="0.25">
      <c r="C9" s="69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</row>
    <row r="10" spans="2:63" x14ac:dyDescent="0.25">
      <c r="C10" s="69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</row>
    <row r="11" spans="2:63" x14ac:dyDescent="0.25">
      <c r="C11" s="69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</row>
    <row r="12" spans="2:63" x14ac:dyDescent="0.25">
      <c r="C12" s="69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</row>
    <row r="13" spans="2:63" x14ac:dyDescent="0.25">
      <c r="C13" s="69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</row>
    <row r="14" spans="2:63" x14ac:dyDescent="0.25">
      <c r="C14" s="69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</row>
    <row r="15" spans="2:63" x14ac:dyDescent="0.25">
      <c r="C15" s="69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</row>
    <row r="16" spans="2:63" x14ac:dyDescent="0.25">
      <c r="C16" s="69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</row>
    <row r="17" spans="3:63" x14ac:dyDescent="0.25">
      <c r="C17" s="69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</row>
    <row r="18" spans="3:63" x14ac:dyDescent="0.25">
      <c r="C18" s="69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</row>
    <row r="19" spans="3:63" x14ac:dyDescent="0.25">
      <c r="C19" s="69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</row>
    <row r="20" spans="3:63" x14ac:dyDescent="0.25">
      <c r="C20" s="69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</row>
    <row r="21" spans="3:63" x14ac:dyDescent="0.25">
      <c r="C21" s="69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</row>
    <row r="22" spans="3:63" x14ac:dyDescent="0.25">
      <c r="C22" s="69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</row>
    <row r="23" spans="3:63" x14ac:dyDescent="0.25">
      <c r="C23" s="69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</row>
    <row r="24" spans="3:63" x14ac:dyDescent="0.25">
      <c r="C24" s="69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</row>
    <row r="25" spans="3:63" x14ac:dyDescent="0.25">
      <c r="C25" s="69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</row>
    <row r="26" spans="3:63" x14ac:dyDescent="0.25">
      <c r="C26" s="69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</row>
    <row r="27" spans="3:63" x14ac:dyDescent="0.25">
      <c r="C27" s="69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</row>
    <row r="28" spans="3:63" x14ac:dyDescent="0.25">
      <c r="C28" s="69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</row>
    <row r="29" spans="3:63" ht="16.5" customHeight="1" x14ac:dyDescent="0.25">
      <c r="C29" s="69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</row>
    <row r="30" spans="3:63" x14ac:dyDescent="0.25">
      <c r="C30" s="69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</row>
    <row r="31" spans="3:63" x14ac:dyDescent="0.25">
      <c r="C31" s="69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</row>
    <row r="32" spans="3:63" x14ac:dyDescent="0.25">
      <c r="C32" s="69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</row>
    <row r="33" spans="3:63" x14ac:dyDescent="0.25">
      <c r="C33" s="69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</row>
    <row r="34" spans="3:63" x14ac:dyDescent="0.25">
      <c r="C34" s="69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</row>
    <row r="35" spans="3:63" x14ac:dyDescent="0.25">
      <c r="C35" s="69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</row>
    <row r="36" spans="3:63" x14ac:dyDescent="0.25">
      <c r="C36" s="69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</row>
    <row r="37" spans="3:63" x14ac:dyDescent="0.25">
      <c r="C37" s="69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</row>
    <row r="38" spans="3:63" x14ac:dyDescent="0.25">
      <c r="C38" s="69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</row>
    <row r="39" spans="3:63" x14ac:dyDescent="0.25">
      <c r="C39" s="69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</row>
    <row r="40" spans="3:63" x14ac:dyDescent="0.25">
      <c r="C40" s="69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</row>
    <row r="41" spans="3:63" x14ac:dyDescent="0.25">
      <c r="C41" s="69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</row>
    <row r="42" spans="3:63" x14ac:dyDescent="0.25">
      <c r="C42" s="69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</row>
    <row r="43" spans="3:63" x14ac:dyDescent="0.25">
      <c r="C43" s="69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</row>
    <row r="44" spans="3:63" x14ac:dyDescent="0.25">
      <c r="C44" s="69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</row>
    <row r="45" spans="3:63" x14ac:dyDescent="0.25">
      <c r="C45" s="69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</row>
    <row r="46" spans="3:63" x14ac:dyDescent="0.25">
      <c r="C46" s="69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</row>
    <row r="47" spans="3:63" x14ac:dyDescent="0.25">
      <c r="C47" s="69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</row>
    <row r="48" spans="3:63" x14ac:dyDescent="0.25">
      <c r="C48" s="69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</row>
    <row r="49" spans="3:63" x14ac:dyDescent="0.25">
      <c r="C49" s="69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</row>
    <row r="50" spans="3:63" x14ac:dyDescent="0.25">
      <c r="C50" s="69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  <c r="AD50" s="71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</row>
    <row r="51" spans="3:63" x14ac:dyDescent="0.25">
      <c r="C51" s="69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</row>
    <row r="52" spans="3:63" x14ac:dyDescent="0.25">
      <c r="C52" s="69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</row>
    <row r="53" spans="3:63" x14ac:dyDescent="0.25">
      <c r="C53" s="69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</row>
    <row r="54" spans="3:63" x14ac:dyDescent="0.25">
      <c r="C54" s="69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  <c r="BD54" s="71"/>
      <c r="BE54" s="71"/>
      <c r="BF54" s="71"/>
      <c r="BG54" s="71"/>
      <c r="BH54" s="71"/>
      <c r="BI54" s="71"/>
      <c r="BJ54" s="71"/>
      <c r="BK54" s="71"/>
    </row>
    <row r="55" spans="3:63" x14ac:dyDescent="0.25">
      <c r="C55" s="69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1"/>
      <c r="BK55" s="71"/>
    </row>
    <row r="56" spans="3:63" x14ac:dyDescent="0.25">
      <c r="C56" s="69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1"/>
      <c r="BK56" s="71"/>
    </row>
    <row r="57" spans="3:63" x14ac:dyDescent="0.25">
      <c r="C57" s="69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1"/>
      <c r="BK57" s="71"/>
    </row>
    <row r="58" spans="3:63" x14ac:dyDescent="0.25">
      <c r="C58" s="69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1"/>
      <c r="BK58" s="71"/>
    </row>
    <row r="59" spans="3:63" x14ac:dyDescent="0.25">
      <c r="C59" s="69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1"/>
      <c r="BK59" s="71"/>
    </row>
  </sheetData>
  <conditionalFormatting sqref="D58:BK59 D49:BK55 D46:BK47 D7:BK44">
    <cfRule type="expression" dxfId="15" priority="9">
      <formula>(D7=0)</formula>
    </cfRule>
    <cfRule type="expression" dxfId="14" priority="10">
      <formula>(D7=1)</formula>
    </cfRule>
  </conditionalFormatting>
  <conditionalFormatting sqref="D57:BK57">
    <cfRule type="expression" dxfId="13" priority="7">
      <formula>(D57=0)</formula>
    </cfRule>
    <cfRule type="expression" dxfId="12" priority="8">
      <formula>(D57=1)</formula>
    </cfRule>
  </conditionalFormatting>
  <conditionalFormatting sqref="D56:BK56">
    <cfRule type="expression" dxfId="11" priority="5">
      <formula>(D56=0)</formula>
    </cfRule>
    <cfRule type="expression" dxfId="10" priority="6">
      <formula>(D56=1)</formula>
    </cfRule>
  </conditionalFormatting>
  <conditionalFormatting sqref="D48:BK48">
    <cfRule type="expression" dxfId="9" priority="3">
      <formula>(D48=0)</formula>
    </cfRule>
    <cfRule type="expression" dxfId="8" priority="4">
      <formula>(D48=1)</formula>
    </cfRule>
  </conditionalFormatting>
  <conditionalFormatting sqref="D45:BK45">
    <cfRule type="expression" dxfId="7" priority="1">
      <formula>(D45=0)</formula>
    </cfRule>
    <cfRule type="expression" dxfId="6" priority="2">
      <formula>(D45=1)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10</vt:i4>
      </vt:variant>
    </vt:vector>
  </HeadingPairs>
  <TitlesOfParts>
    <vt:vector size="27" baseType="lpstr">
      <vt:lpstr>Main</vt:lpstr>
      <vt:lpstr>C2D_list_curncy</vt:lpstr>
      <vt:lpstr>ADLT_SWP</vt:lpstr>
      <vt:lpstr>BBG_SWP_Tickers</vt:lpstr>
      <vt:lpstr>REF_SWP_Tickers</vt:lpstr>
      <vt:lpstr>ADLT_GVT</vt:lpstr>
      <vt:lpstr>BBG_GVT_Tickers</vt:lpstr>
      <vt:lpstr>REF_GVT_Tickers</vt:lpstr>
      <vt:lpstr>DKK_Ticker</vt:lpstr>
      <vt:lpstr>CURVE_Tickers</vt:lpstr>
      <vt:lpstr>C2D_list_corporates</vt:lpstr>
      <vt:lpstr>DLT_LTAS_GVT_20200101</vt:lpstr>
      <vt:lpstr>DLT_LTAS_GVT_20161231</vt:lpstr>
      <vt:lpstr>DLT_LTAS_GVT_20160101</vt:lpstr>
      <vt:lpstr>Parameters</vt:lpstr>
      <vt:lpstr>Various</vt:lpstr>
      <vt:lpstr>Connections</vt:lpstr>
      <vt:lpstr>CURVE_Tickers!CURVE_TICKER_TABLE</vt:lpstr>
      <vt:lpstr>D.BBL</vt:lpstr>
      <vt:lpstr>D.Markit</vt:lpstr>
      <vt:lpstr>D.REF</vt:lpstr>
      <vt:lpstr>DKK_DURATION_TICKER</vt:lpstr>
      <vt:lpstr>DKK_TICKER</vt:lpstr>
      <vt:lpstr>REF_GVT_Tickers!GVT_TICKER_TABLE</vt:lpstr>
      <vt:lpstr>GVT_TICKER_TABLE</vt:lpstr>
      <vt:lpstr>REF_SWP_Tickers!SWP_TICKER_TABLE</vt:lpstr>
      <vt:lpstr>SWP_TICKER_TABLE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2014-04-09T06:47:25Z</cp:lastPrinted>
  <dcterms:created xsi:type="dcterms:W3CDTF">2013-11-17T09:23:40Z</dcterms:created>
  <dcterms:modified xsi:type="dcterms:W3CDTF">2019-10-07T08:20:30Z</dcterms:modified>
</cp:coreProperties>
</file>